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24585" windowHeight="14895" activeTab="0"/>
  </bookViews>
  <sheets>
    <sheet name="медийная реклама" sheetId="1" r:id="rId1"/>
    <sheet name="текстовая реклама" sheetId="2" r:id="rId2"/>
    <sheet name="видео" sheetId="3" r:id="rId3"/>
    <sheet name="раздел сериалы" sheetId="4" r:id="rId4"/>
    <sheet name="спецпроекты" sheetId="5" r:id="rId5"/>
    <sheet name="социальные сети" sheetId="6" r:id="rId6"/>
    <sheet name="отдых в России" sheetId="7" r:id="rId7"/>
    <sheet name="афиша" sheetId="8" r:id="rId8"/>
  </sheets>
  <definedNames/>
  <calcPr fullCalcOnLoad="1"/>
</workbook>
</file>

<file path=xl/sharedStrings.xml><?xml version="1.0" encoding="utf-8"?>
<sst xmlns="http://schemas.openxmlformats.org/spreadsheetml/2006/main" count="689" uniqueCount="418">
  <si>
    <t xml:space="preserve">Desktop+Mobile
Размеры баннеров для различных разрешений:
Для разрешений 320-767 — 767х250. 
Для разрешений 768-1249 — 1220х250. 
Для разрешений выше 1250 — П-баннер - 1820х1000. 
</t>
  </si>
  <si>
    <t>Branding</t>
  </si>
  <si>
    <r>
      <t xml:space="preserve">Пакет </t>
    </r>
    <r>
      <rPr>
        <b/>
        <sz val="9"/>
        <color indexed="8"/>
        <rFont val="Segoe UI"/>
        <family val="2"/>
      </rPr>
      <t>Maximum</t>
    </r>
    <r>
      <rPr>
        <sz val="9"/>
        <color indexed="8"/>
        <rFont val="Segoe UI"/>
        <family val="2"/>
      </rPr>
      <t xml:space="preserve">
Desktop+Mobile</t>
    </r>
  </si>
  <si>
    <t>Статика**, внутренние стрницы</t>
  </si>
  <si>
    <t>** расчет в зависимости от трафика в разделе</t>
  </si>
  <si>
    <r>
      <rPr>
        <sz val="9"/>
        <color indexed="8"/>
        <rFont val="Segoe UI"/>
        <family val="2"/>
      </rPr>
      <t xml:space="preserve">Пакет </t>
    </r>
    <r>
      <rPr>
        <b/>
        <sz val="9"/>
        <color indexed="8"/>
        <rFont val="Segoe UI"/>
        <family val="2"/>
      </rPr>
      <t>Standart</t>
    </r>
    <r>
      <rPr>
        <sz val="9"/>
        <color indexed="8"/>
        <rFont val="Segoe UI"/>
        <family val="2"/>
      </rPr>
      <t xml:space="preserve">
</t>
    </r>
    <r>
      <rPr>
        <sz val="9"/>
        <color indexed="8"/>
        <rFont val="Segoe UI"/>
        <family val="2"/>
      </rPr>
      <t>Desktop+Mobile</t>
    </r>
  </si>
  <si>
    <t>Desktop: Для больших экранов - 300х1050.
Для небольших экранов - 160х600</t>
  </si>
  <si>
    <t>10,1</t>
  </si>
  <si>
    <t>10,1м</t>
  </si>
  <si>
    <r>
      <t xml:space="preserve">Главная стр.в блоке </t>
    </r>
    <r>
      <rPr>
        <sz val="9"/>
        <color indexed="8"/>
        <rFont val="Arial Cyr"/>
        <family val="0"/>
      </rPr>
      <t>Общество без фото /горизонтальный</t>
    </r>
  </si>
  <si>
    <t>Главная стр. федерального сайта блок "Москва" + главная страница msk.kp.ru ,анонс в ТОП с фото</t>
  </si>
  <si>
    <r>
      <t>Лента новостей на МОСКВУ</t>
    </r>
    <r>
      <rPr>
        <sz val="9"/>
        <color indexed="8"/>
        <rFont val="Arial Cyr"/>
        <family val="0"/>
      </rPr>
      <t xml:space="preserve"> , объем до 1000 знаков</t>
    </r>
  </si>
  <si>
    <t>Разработка и реализация механики конкурса в одной из социальных сетей (без перехода на внешний сайт)</t>
  </si>
  <si>
    <t>Проведение конкурса подразумевает вручение приза победителю отдельно в каждой социальной сети, где он проводится</t>
  </si>
  <si>
    <t>8м</t>
  </si>
  <si>
    <r>
      <t>Горизонтальный баннер</t>
    </r>
    <r>
      <rPr>
        <b/>
        <sz val="9"/>
        <color indexed="8"/>
        <rFont val="Segoe UI"/>
        <family val="2"/>
      </rPr>
      <t xml:space="preserve"> в тематических блоках на главной</t>
    </r>
    <r>
      <rPr>
        <sz val="9"/>
        <color indexed="8"/>
        <rFont val="Segoe UI"/>
        <family val="2"/>
      </rPr>
      <t xml:space="preserve"> </t>
    </r>
  </si>
  <si>
    <t>2</t>
  </si>
  <si>
    <r>
      <t xml:space="preserve">Пакет </t>
    </r>
    <r>
      <rPr>
        <b/>
        <sz val="9"/>
        <color indexed="8"/>
        <rFont val="Segoe UI"/>
        <family val="2"/>
      </rPr>
      <t>Billboard</t>
    </r>
    <r>
      <rPr>
        <sz val="9"/>
        <color indexed="8"/>
        <rFont val="Segoe UI"/>
        <family val="2"/>
      </rPr>
      <t xml:space="preserve"> 
Desktop+Mobile  </t>
    </r>
  </si>
  <si>
    <r>
      <t xml:space="preserve">Пакет </t>
    </r>
    <r>
      <rPr>
        <b/>
        <sz val="9"/>
        <color indexed="8"/>
        <rFont val="Segoe UI"/>
        <family val="2"/>
      </rPr>
      <t xml:space="preserve">Перетяжка </t>
    </r>
    <r>
      <rPr>
        <sz val="9"/>
        <color indexed="8"/>
        <rFont val="Segoe UI"/>
        <family val="2"/>
      </rPr>
      <t xml:space="preserve">
Desktop+Mobile  </t>
    </r>
  </si>
  <si>
    <t>8</t>
  </si>
  <si>
    <t>Динамика, главная страница</t>
  </si>
  <si>
    <t>Перетяжка 1200х250 между блоками</t>
  </si>
  <si>
    <t>Главная страница, середина</t>
  </si>
  <si>
    <r>
      <rPr>
        <sz val="9"/>
        <rFont val="Segoe UI"/>
        <family val="2"/>
      </rPr>
      <t xml:space="preserve">Пакет дополнительного </t>
    </r>
    <r>
      <rPr>
        <sz val="9"/>
        <color indexed="8"/>
        <rFont val="Segoe UI"/>
        <family val="2"/>
      </rPr>
      <t>охвата при размещений поста в FB, VK, ОК</t>
    </r>
  </si>
  <si>
    <t>Пакет "Марафон"</t>
  </si>
  <si>
    <t>https://cloud.mail.ru/public/36cn/eT65VMkPP</t>
  </si>
  <si>
    <t>Охват - 250 000 человек</t>
  </si>
  <si>
    <t xml:space="preserve">Информационные и медийные блоки в редакционных статьях в разделах по темам:
Выходные, Концерты, Фестивали, Выставки
Варианты интеграции:
1. Цитата организаторов
2. Мнение эксперта
3. Медийно-нативный блок "Рекомендации"
</t>
  </si>
  <si>
    <t>Прямая трансляция с места событий</t>
  </si>
  <si>
    <t>текстовый  анонс  на главной  в блоке по теме +  
пост/репост в официальных сообществах «Афиша»</t>
  </si>
  <si>
    <t>текстовый  анонс  на главной  в блоке по теме за сутки до мероприятия  
текстовый анонс в день мероприятия 
пост/репост в официальных сообществах «Афиша»</t>
  </si>
  <si>
    <t xml:space="preserve">Текстовая или видео трансляция с места событий.  </t>
  </si>
  <si>
    <t>Тех.кост оплачивается дополнительно</t>
  </si>
  <si>
    <r>
      <t xml:space="preserve">Пакет </t>
    </r>
    <r>
      <rPr>
        <b/>
        <sz val="9"/>
        <color indexed="8"/>
        <rFont val="Segoe UI"/>
        <family val="2"/>
      </rPr>
      <t>Background (П-образный)</t>
    </r>
    <r>
      <rPr>
        <sz val="9"/>
        <color indexed="8"/>
        <rFont val="Segoe UI"/>
        <family val="2"/>
      </rPr>
      <t xml:space="preserve">
Desktop (П-образный брендинг)  +Mobile 767х250</t>
    </r>
  </si>
  <si>
    <t>Сссылка на визуализацию - https://drive.google.com/drive/folders/1thaoSF3waqfd2R-EPfw3WfNm-JZl0Wrh</t>
  </si>
  <si>
    <t>https://drive.google.com/drive/folders/1thaoSF3waqfd2R-EPfw3WfNm-JZl0Wrh</t>
  </si>
  <si>
    <t>https://www.kp.ru/putevoditel/spetsproekty/videoproduction/</t>
  </si>
  <si>
    <t>Подробная презентация по видеоформатам</t>
  </si>
  <si>
    <t>https://www.kp.ru/russia/reklama/</t>
  </si>
  <si>
    <t>Перетяжка 1185х90</t>
  </si>
  <si>
    <t>Billboard 1185х250</t>
  </si>
  <si>
    <t xml:space="preserve">Desktop: П-образное брендирование для десктопа - 2400х1500 пикс. (см. схему)
Видимая часть, где должны располагаться все важные элементы - 1500х1500 пикс.. 
Центральная часть баннера (пустая область под контентом сайта) - 1300х1200 пикс.. 
Высота верхней части над контентом - 200 пикс.. 
Боковые поля - 600 пикс.
Из них видимая часть, где должны располагаться все важные элементы - 150 пикс.. 
Верхняя перетяжка для небольших экранов - 1200х200 пикс. 
Верхняя перетяжка для мобильных устройств - 300х250 (или 1920х1600) пикс. </t>
  </si>
  <si>
    <t>Mobile: 300х250, первый экран</t>
  </si>
  <si>
    <t>Срок действия прайс-листа с 01.01.2021 по 31.12.2021</t>
  </si>
  <si>
    <t>Mobile: 300х250 в теле статьи</t>
  </si>
  <si>
    <t>Mobile 300х250, середина</t>
  </si>
  <si>
    <t>Суммарный охват - 150 000 просмотров</t>
  </si>
  <si>
    <t>Mobile: 767x250 или 100% х250 в теле статьи</t>
  </si>
  <si>
    <t xml:space="preserve">Mobile: 767x250 или 100% х250, первый экран </t>
  </si>
  <si>
    <t>Desktop: 1860х250 или 100% x250</t>
  </si>
  <si>
    <t>Desktop: 1000x250, середина главной страницы</t>
  </si>
  <si>
    <t>Mobile: 767х250 или 100% х250, середина главной страницы</t>
  </si>
  <si>
    <t>Desktop: перетяжка 1185х90 или 1185х250 первый экран</t>
  </si>
  <si>
    <t xml:space="preserve">
</t>
  </si>
  <si>
    <t>BILLBOARD в шапке сайта 1300x250 десктоп, 300х250 мобайл</t>
  </si>
  <si>
    <t>Пакет desctop + mobile kp.ru
Изображение - mobile 1080x240, dekstop 1920х200.
HTML - mobile 100%x240, dekstop 100%х200.</t>
  </si>
  <si>
    <t>Ссылка на презентацию и прайс-лист проекта</t>
  </si>
  <si>
    <t>Размещение в Instagram storiуs</t>
  </si>
  <si>
    <t>5 дней</t>
  </si>
  <si>
    <t>Размещение 5 уникальных постов с карточками-советами в сообществах «КП» в соцсетях ВК, ОК, ФБ: всего 15 постов, охват - 150 000 ▪ дополнительное продвижение постов в соцсети ВК, охват - 100 000
Интеграция партнера: ▪ упоминание в тексте - до 200 знаков ▪ интеграция продукта (визуал +текст) в одну из карточек каждого уникального поста</t>
  </si>
  <si>
    <t xml:space="preserve">Баннер в шапке проекта (десктоп+мобаил)
320х100 пикселей, 
970х90 пикселей или 970x250
100%х250 (для HTML5).
</t>
  </si>
  <si>
    <t>Анонсирование мероприятий, информационный контент по теме рекламодателя. 
-3 000 – 4000 знаков, 
-от 5 фото (горизонтального плана 3000 pix), 
-фотогалерея от 7 фото, 
-гиперсылка на сайт клиента</t>
  </si>
  <si>
    <t>Пакет: Статья, новость</t>
  </si>
  <si>
    <t>Нативная вставка в статью</t>
  </si>
  <si>
    <t>бессрочно; ГЕО - Москва + Питер</t>
  </si>
  <si>
    <t>Экономика все с фото</t>
  </si>
  <si>
    <t>Политика и Общество - есть с фото, есть без</t>
  </si>
  <si>
    <t>Здоровье - все с фото</t>
  </si>
  <si>
    <t xml:space="preserve">Прайс-лист на размещение медийной рекламы </t>
  </si>
  <si>
    <t xml:space="preserve">на сайте www.kp.ru </t>
  </si>
  <si>
    <t xml:space="preserve">Цены приведены в рублях без учета НДС </t>
  </si>
  <si>
    <t>СЕЗОННЫЕ КОЭФФИЦИЕНТЫ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</si>
  <si>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</si>
  <si>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</si>
  <si>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</si>
  <si>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</si>
  <si>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</si>
  <si>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</si>
  <si>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</si>
  <si>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</si>
  <si>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</si>
  <si>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</si>
  <si>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</si>
  <si>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</si>
  <si>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МЕДИЙНАЯ РЕКЛАМА ПАКЕТЫ* DESKTOP + MOBILE</t>
  </si>
  <si>
    <t>Формат</t>
  </si>
  <si>
    <t>номер слота</t>
  </si>
  <si>
    <t>Устройства</t>
  </si>
  <si>
    <t>Тип и место размещения</t>
  </si>
  <si>
    <t>СPM до НДС</t>
  </si>
  <si>
    <t>Пакет 3000К в месяц</t>
  </si>
  <si>
    <t>CPM, руб.</t>
  </si>
  <si>
    <t>Стоимость пакета по прайсу, руб.</t>
  </si>
  <si>
    <t>Динамика, все страницы</t>
  </si>
  <si>
    <t>1м</t>
  </si>
  <si>
    <t>2,3,9</t>
  </si>
  <si>
    <t>Desktop: 240x400/300x600, первый экран</t>
  </si>
  <si>
    <t>Desktop: In-Page Video</t>
  </si>
  <si>
    <t>Динамика, в статьях</t>
  </si>
  <si>
    <t>_</t>
  </si>
  <si>
    <t xml:space="preserve">Mobile: In-Page Video </t>
  </si>
  <si>
    <t>Desktop:Картинка 1920х200 или html-баннер 100%х200</t>
  </si>
  <si>
    <t>Mobile: 1080x240</t>
  </si>
  <si>
    <t>Desktop: тгб</t>
  </si>
  <si>
    <t>Mobile: тгб</t>
  </si>
  <si>
    <t>*показы в пакете распределяются случайным образом, в зависимости от свободности на каждой платформе</t>
  </si>
  <si>
    <t>МЕДИЙНАЯ РЕКЛАМА - DESKTOP</t>
  </si>
  <si>
    <t>Место размещения</t>
  </si>
  <si>
    <t>CPM до НДС</t>
  </si>
  <si>
    <t>Desktop</t>
  </si>
  <si>
    <t>Все страницы</t>
  </si>
  <si>
    <t>240х400/300х600</t>
  </si>
  <si>
    <t>Небоскреб 
160х600 и 300х1050</t>
  </si>
  <si>
    <t>тгб</t>
  </si>
  <si>
    <t>20,21,22</t>
  </si>
  <si>
    <t xml:space="preserve">CatFish </t>
  </si>
  <si>
    <t>In-Page Video</t>
  </si>
  <si>
    <t>МЕДИЙНАЯ РЕКЛАМА - MOBILE</t>
  </si>
  <si>
    <t>CPM</t>
  </si>
  <si>
    <t>Mobile</t>
  </si>
  <si>
    <t xml:space="preserve">Interscroller </t>
  </si>
  <si>
    <t xml:space="preserve">Все внутренние страницы       </t>
  </si>
  <si>
    <t>баннер CatFish</t>
  </si>
  <si>
    <t xml:space="preserve">In-Page видео </t>
  </si>
  <si>
    <t>20м, 21м, 22м</t>
  </si>
  <si>
    <t>Наценки за таргетинги, прочие наценки</t>
  </si>
  <si>
    <t>Таргетинг / Нестандарт</t>
  </si>
  <si>
    <t>Наценка</t>
  </si>
  <si>
    <t>Комментарий</t>
  </si>
  <si>
    <t>Выбор пропорционального распределения в пакете</t>
  </si>
  <si>
    <t xml:space="preserve">Размещение двух и более рекламодателей </t>
  </si>
  <si>
    <t>За каждого дополнительного рекламодателя</t>
  </si>
  <si>
    <t>Интерактив</t>
  </si>
  <si>
    <t xml:space="preserve">География 
</t>
  </si>
  <si>
    <t>Только у динамики</t>
  </si>
  <si>
    <t>Таргетинг по частоте</t>
  </si>
  <si>
    <t>В пакетах по согласованию</t>
  </si>
  <si>
    <t>Таргетинг по дням недели и времени</t>
  </si>
  <si>
    <t>Требуется согласование</t>
  </si>
  <si>
    <t>Интерес</t>
  </si>
  <si>
    <t>Здоровье/Авто/Спорт/Финансы/B2B/Недвижимость/Lifestyle/Техника/и.т.д.</t>
  </si>
  <si>
    <t xml:space="preserve">Пол </t>
  </si>
  <si>
    <t>мужской/женский</t>
  </si>
  <si>
    <t>Возраст</t>
  </si>
  <si>
    <t>до 24 / 25-44 / 45+</t>
  </si>
  <si>
    <t>Видеобаннер по наведению
(ролик подгружается при наведении курсора на баннер)</t>
  </si>
  <si>
    <t>Expandable (расхлоп по наведению)</t>
  </si>
  <si>
    <t>50% (по наведению)
100% (по клику)</t>
  </si>
  <si>
    <t>Горизонтальные форматы - расхлоп в 2 раза. Вертикальные форматы  - расхлоп в 4 раза.
При загрузке страницы показывается стандартный баннер. При клике или наведении на него курсора мыши в течение не менее 1 секунды открывается анимация большого размера, сдвигая  (SideKick) или закрывая контент страницы (FullScreen).Закрыть анимацию можно при клике на крестик или при переводе курсора мыши с анимации.</t>
  </si>
  <si>
    <t>FullScreen по клику</t>
  </si>
  <si>
    <t>Интерактивный баннер, раскрывающийся по клику на баннер базового формата на весь экран.  Баннер с креативом Fullscreen сворачивается при клике на закрывающий крестик. При клике на баннер с креативом Fullscreen происходит стандартный переход на сайт клиента.</t>
  </si>
  <si>
    <t>FullScreen по наведению</t>
  </si>
  <si>
    <t>Интерактивный баннер, раскрывающийся по наведению на баннер базового формата на весь экран.  Баннер с креативом Fullscreen сворачивается при клике на закрывающий крестик. При клике на баннер с креативом Fullscreen происходит стандартный переход на сайт клиента.</t>
  </si>
  <si>
    <t>Нестандарты по коду</t>
  </si>
  <si>
    <t>По согласованию</t>
  </si>
  <si>
    <t>К размещению принимаются различные нестандарты, реализованные с помощью партнерских технологий (например,Weborama). Наценка в данном случае согласовывается индивидуально.</t>
  </si>
  <si>
    <t>Тех требования</t>
  </si>
  <si>
    <r>
      <rPr>
        <u val="single"/>
        <sz val="10"/>
        <color indexed="17"/>
        <rFont val="Arial Cyr"/>
        <family val="0"/>
      </rPr>
      <t xml:space="preserve">https://docs.google.com/document/d/1zSvweN0-bq86QywlFGTvZR9QPjhWemg9dYerGsYdRDU/edit
</t>
    </r>
  </si>
  <si>
    <t>Прайс-лист на размещение текстовой рекламы на сайте www.kp.ru Россия</t>
  </si>
  <si>
    <t>Сезонные коэффициенты для текстовых материалов</t>
  </si>
  <si>
    <t>Месяц</t>
  </si>
  <si>
    <t>Коэффициент</t>
  </si>
  <si>
    <t>Вид рекламы</t>
  </si>
  <si>
    <t>Позиция №</t>
  </si>
  <si>
    <t>Гео</t>
  </si>
  <si>
    <t>Размещение</t>
  </si>
  <si>
    <t>Период</t>
  </si>
  <si>
    <t>Стоимость размещения без НДС</t>
  </si>
  <si>
    <t>Технические требования/Описание</t>
  </si>
  <si>
    <t>Статья</t>
  </si>
  <si>
    <t>Россия</t>
  </si>
  <si>
    <t xml:space="preserve">сутки на главной </t>
  </si>
  <si>
    <t>Все статьи размещаются с пометкой "реклама". Текст должен быть предоставлен в формате Word, фотографии отдельными файлами в формате jpg (рекомендуется), png (возможно). 
Объем знаков:                   
заголовок: 
 — 70 знаков , max — 100 заков,
лид (подзаголовок): 
 — 100 знаков, max — 200 знаков
новость онлайн
 — 1000 max — 2000 знаков
Статья
Оптимальный объем 3000 — 4000 знаков. Max — 6 000. В тексте возможно размещение
-3 фото (название и автор фото обязательно) 
-3 ссылки для перехода.</t>
  </si>
  <si>
    <r>
      <rPr>
        <sz val="9"/>
        <color indexed="8"/>
        <rFont val="Segoe UI"/>
        <family val="2"/>
      </rPr>
      <t>Лента новостей</t>
    </r>
    <r>
      <rPr>
        <sz val="9"/>
        <color indexed="8"/>
        <rFont val="Arial Cyr"/>
        <family val="0"/>
      </rPr>
      <t>, сквозное по сайту, объем до 1000 знаков</t>
    </r>
  </si>
  <si>
    <t xml:space="preserve">в ленте новостей в прокрутке </t>
  </si>
  <si>
    <t>Комментарий в статье</t>
  </si>
  <si>
    <t>Комментарий к статье</t>
  </si>
  <si>
    <t>Максимальное количество знаков в комментарии - 500</t>
  </si>
  <si>
    <t>СЕО статья</t>
  </si>
  <si>
    <t>Суперобложка на главной сайта</t>
  </si>
  <si>
    <t>анонс сутки до мероприятия, ведениеот 1 до 5 часов</t>
  </si>
  <si>
    <t>Статья размещается в разделе по теме, пометка "реклама" обязательна</t>
  </si>
  <si>
    <t>Прямая текстовая трансляция</t>
  </si>
  <si>
    <t>Суперобложка на главной сайта (верх страницы)</t>
  </si>
  <si>
    <t>В режиме онлайн журналистом "КП" ведется текстовая трансляция на странице сайта в единой ленте. Фото,видео, новости по теме, конкурс, сбор вопросов, использование соц. сетей через хэш-теги, одновременное ведение из разных мест.
http://www.kp.ru/daily/26493/3362614/</t>
  </si>
  <si>
    <t>Текстовый анонс в ТОПе блока по теме на главной с фото за сутки до мероприятия и во время</t>
  </si>
  <si>
    <t>Онлайн-конференция</t>
  </si>
  <si>
    <t xml:space="preserve">Сбор вопросов. Анонсирование:
- 1 неделя в разделе по теме виджетом и сквозное по сайту 2 000 000 показов (9 слот)
- в разделе пресс-центр анонс в статике
</t>
  </si>
  <si>
    <t>1 неделя анонс конференции + 1 сутки анонс итоговой статьи</t>
  </si>
  <si>
    <t xml:space="preserve">Механика:
1. На сайте в разделе пресс-центр открывается отдельная страница с описанием конференции и формой для вопросов. 
2. Страница анонсируется на сайте КП и в социальных сетях: ВК,ФБ,ОК. 
3. В течение 1 недели собираем вопросы от пользователей и 1 раз в день отправляем представителю компании для формирования ответов. Ответы выкладываем сразу на страницу конференции. Вопросы проходят премодерацию и появляются на сайте вместе с ответами. Пример онлайн конференции на сайте: https://www.kp.ru/daily/press/detail/15048/
4. По итогам конференции размещается статья, в которой публикуются вопросы/ответы с конференции и дополнительная информация, которая не была затронута в вопросах. Размещаются фотографии спикеров. </t>
  </si>
  <si>
    <t xml:space="preserve">Итоговая статья с результатами конференции.                               </t>
  </si>
  <si>
    <t>Наценки</t>
  </si>
  <si>
    <t>Вид</t>
  </si>
  <si>
    <t>%</t>
  </si>
  <si>
    <t>нативное размещение</t>
  </si>
  <si>
    <t>статья в широкоформатной верстке</t>
  </si>
  <si>
    <t>за срочность</t>
  </si>
  <si>
    <t>до 100%</t>
  </si>
  <si>
    <t xml:space="preserve">Стоимость размещения, руб. без НДС </t>
  </si>
  <si>
    <t>Москва</t>
  </si>
  <si>
    <t xml:space="preserve">Прайс-лист на размещение видео рекламы </t>
  </si>
  <si>
    <t>Тип размещения</t>
  </si>
  <si>
    <t>CPM до НДС руб.</t>
  </si>
  <si>
    <t>Видео</t>
  </si>
  <si>
    <t>В статьях</t>
  </si>
  <si>
    <t xml:space="preserve">Нативное in- page видео </t>
  </si>
  <si>
    <t>динамика</t>
  </si>
  <si>
    <t>Видео блок с плеером разворачивается внутри основного контента сайта при попадании 50% в область видимости пользователя. Если после начала воспроизведения область видимости становится меньше 50% блока, то реклама ставится на паузу. По умолчанию воспроизведение видео стартует с выключенным звуком.</t>
  </si>
  <si>
    <t>в статье</t>
  </si>
  <si>
    <t>статика</t>
  </si>
  <si>
    <t>Размещение видео в статье клиента</t>
  </si>
  <si>
    <t>в блоке ВИДЕО на главной</t>
  </si>
  <si>
    <t>1 сутки</t>
  </si>
  <si>
    <t>Размещение видео ролика в блоке видео на главной станице сайта</t>
  </si>
  <si>
    <t>Прямая трансляция на главной, суперобложка*</t>
  </si>
  <si>
    <t>1 час</t>
  </si>
  <si>
    <t>За сутки до трансляции анонс на главной сайта в блоке по теме, сама трансляция на главной сайта*</t>
  </si>
  <si>
    <t xml:space="preserve">Прямая трансляция на странице статьи* </t>
  </si>
  <si>
    <t>За сутки до трансляции анонс на главной сайта в блоке по теме, сама трансляцияна странице статьи*</t>
  </si>
  <si>
    <t xml:space="preserve">* дополнительно можно организовать прямую трансляцию в соц.сетях </t>
  </si>
  <si>
    <t xml:space="preserve">в разделе СЕРИАЛЫ на сайте www.kp.ru </t>
  </si>
  <si>
    <t>период/К</t>
  </si>
  <si>
    <t>прогноз трафик/охват</t>
  </si>
  <si>
    <r>
      <rPr>
        <sz val="9"/>
        <color indexed="8"/>
        <rFont val="Segoe UI"/>
        <family val="2"/>
      </rPr>
      <t xml:space="preserve">Брендинг </t>
    </r>
    <r>
      <rPr>
        <b/>
        <sz val="9"/>
        <color indexed="8"/>
        <rFont val="Segoe UI"/>
        <family val="2"/>
      </rPr>
      <t>буквой П</t>
    </r>
  </si>
  <si>
    <t>Статика, все внутренние страницы раздела Сериалы</t>
  </si>
  <si>
    <t>сутки</t>
  </si>
  <si>
    <t>500К/60К</t>
  </si>
  <si>
    <r>
      <rPr>
        <sz val="9"/>
        <color indexed="8"/>
        <rFont val="Segoe UI"/>
        <family val="2"/>
      </rPr>
      <t xml:space="preserve">Пакет </t>
    </r>
    <r>
      <rPr>
        <b/>
        <sz val="9"/>
        <color indexed="8"/>
        <rFont val="Segoe UI"/>
        <family val="2"/>
      </rPr>
      <t>ПРЕМЬЕРА</t>
    </r>
    <r>
      <rPr>
        <sz val="9"/>
        <color indexed="8"/>
        <rFont val="Segoe UI"/>
        <family val="2"/>
      </rPr>
      <t xml:space="preserve"> Desktop+Mobile</t>
    </r>
  </si>
  <si>
    <t>1К</t>
  </si>
  <si>
    <t>-</t>
  </si>
  <si>
    <r>
      <rPr>
        <b/>
        <sz val="9"/>
        <color indexed="8"/>
        <rFont val="Segoe UI"/>
        <family val="2"/>
      </rPr>
      <t xml:space="preserve"> </t>
    </r>
    <r>
      <rPr>
        <sz val="9"/>
        <color indexed="8"/>
        <rFont val="Segoe UI"/>
        <family val="2"/>
      </rPr>
      <t xml:space="preserve">Пакет </t>
    </r>
    <r>
      <rPr>
        <b/>
        <sz val="9"/>
        <color indexed="8"/>
        <rFont val="Segoe UI"/>
        <family val="2"/>
      </rPr>
      <t>Баннер</t>
    </r>
  </si>
  <si>
    <t>Desktop: 240х400, 300х300, 300х600</t>
  </si>
  <si>
    <t>МЕДИЙНАЯ РЕКЛАМА - DESKTOP/ MOBILE</t>
  </si>
  <si>
    <t>Динамика, все внутренние страницы</t>
  </si>
  <si>
    <t xml:space="preserve">100%х250 </t>
  </si>
  <si>
    <t>Динамика,под статьей все внутренние страницы</t>
  </si>
  <si>
    <t>Динамика, между блоками, все внутренние страницы</t>
  </si>
  <si>
    <t>Динамика, все страницы, над разделом фотографии</t>
  </si>
  <si>
    <t>Прайс-лист на размещение спецпроектов на сайте www.kp.ru Россия</t>
  </si>
  <si>
    <t>С НДС 20%</t>
  </si>
  <si>
    <t>Гарантия охвата</t>
  </si>
  <si>
    <t>30 000 за 1 год: 15 000 в первые 3 месяца, 15 000 с 4 месяца и до года</t>
  </si>
  <si>
    <t>50 000 за 1 год: 25 000 в первые 3 месяца, 25 000 с4-го месяца и до года</t>
  </si>
  <si>
    <t>2 недели</t>
  </si>
  <si>
    <t>Опрос</t>
  </si>
  <si>
    <t>1 неделя</t>
  </si>
  <si>
    <t>месяц</t>
  </si>
  <si>
    <t>Статика на главной странице</t>
  </si>
  <si>
    <t xml:space="preserve">e-mail рассылка </t>
  </si>
  <si>
    <t>анонсирование проектов на сайте КП</t>
  </si>
  <si>
    <t>1 еженедельная рассылка, каждый понедельник</t>
  </si>
  <si>
    <t>тгб с внешней ссылкой на сайт компании</t>
  </si>
  <si>
    <t>Продакшн расчитывается и оплачивается дополнительно</t>
  </si>
  <si>
    <t>Стандартные скидки на спецпроекты не распространяются</t>
  </si>
  <si>
    <t xml:space="preserve">Прайс-лист на размещение рекламы в группах в соц.сетях kp.ru </t>
  </si>
  <si>
    <t>Стоимость размещения, руб. без НДС</t>
  </si>
  <si>
    <t>Пост в соц. сетях FB, VK и OK (текст + картинка)</t>
  </si>
  <si>
    <t>1 пост в одной соц.сети</t>
  </si>
  <si>
    <t xml:space="preserve">1 пост в одной соцсети (на выбор: публикация в VK, Facebook, Одноклассники) 
</t>
  </si>
  <si>
    <t>Неделя</t>
  </si>
  <si>
    <t>Пакет не разбивается: 1 пакет - 1 соцсеть (на выбор: VK, Facebook, Одноклассники)</t>
  </si>
  <si>
    <t>Пост Instagram</t>
  </si>
  <si>
    <t>только видеопост</t>
  </si>
  <si>
    <t>Хронометраж до 1 мин.
Продакшн не входит в стоимость.</t>
  </si>
  <si>
    <t>докупка охвата поста</t>
  </si>
  <si>
    <t>5000 (дополнительно к основному размещению)</t>
  </si>
  <si>
    <t>Только для видео хронометражем до 1 минуты</t>
  </si>
  <si>
    <t>Пост в Telegram</t>
  </si>
  <si>
    <t xml:space="preserve">размещение поста </t>
  </si>
  <si>
    <t>Докупить охват нельзя</t>
  </si>
  <si>
    <t>статья в ВКонтакте"</t>
  </si>
  <si>
    <t>В официальном сообществе КП в соц. сети Вконтакте.</t>
  </si>
  <si>
    <t>Статья полноразмерная в соцсети Вконтакте, обеспечивающая прочтение без перехода на сайт. 
Дополнительное продвижение поста включено.*
Пример https://vk.com/kpru?w=wall-15722194_3158863</t>
  </si>
  <si>
    <t>Видео пост 
(не включая производство)</t>
  </si>
  <si>
    <t>20000 (Instagram - 10 000)</t>
  </si>
  <si>
    <t>1 пост водной соцсети (на выбор: публикация в instagram доступна тольк в формате видео или stories, VK, Facebook, Одноклассники)</t>
  </si>
  <si>
    <t>Тест</t>
  </si>
  <si>
    <t>1 пост в социальной сети VK.</t>
  </si>
  <si>
    <t>1 пост в  одной соц.сети</t>
  </si>
  <si>
    <t>1 пост в соцсети на выбор: Vk, Одноклассники - выбор из 10 вариантов ответа, Fb, Instagram stories - выбор из 2 вариантов ответа)</t>
  </si>
  <si>
    <t>Фотогалереи 
(карточки, советы)</t>
  </si>
  <si>
    <t>Пакет "Поддержка мероприятия"*</t>
  </si>
  <si>
    <t>Нативный анонс мероприятия в виде уведомления и организация прямой трансляции в официальные сообщества ВКонтакте или Facebook
Продвижение записи трансляции</t>
  </si>
  <si>
    <t>Суммарный охват - 60 000 просмотров</t>
  </si>
  <si>
    <t>* Только Вконтакте или Facebook на выбор</t>
  </si>
  <si>
    <t>Пакет "Конкурс"</t>
  </si>
  <si>
    <t>неделя</t>
  </si>
  <si>
    <t>1 пост</t>
  </si>
  <si>
    <t>Охват 5 000</t>
  </si>
  <si>
    <t>Интеграция в видео-блок</t>
  </si>
  <si>
    <t>Размещение информации о компании в виде статичного или динамичного post-roll (объявление-заставке в конце ролика) во все видеоролики, публикуемые в сообществах.</t>
  </si>
  <si>
    <t>3 000 000 просмотров</t>
  </si>
  <si>
    <t>Статичный или динамичный post-roll может содержать в
себе: логотип компании, одну фразу не длиннее 15 знаков.
Брендирование баннера - в редакционном стиле.
Дополнительно в описании к видео ролику можно
разместить ссылку на ваше официальное сообщество в
соц. сети</t>
  </si>
  <si>
    <t>6 000 000 просмотров</t>
  </si>
  <si>
    <t>12 000 000 просмотров</t>
  </si>
  <si>
    <t>Размещение ролика на youtube канале КП</t>
  </si>
  <si>
    <t xml:space="preserve">Размещение ролика на Youtube канале КП </t>
  </si>
  <si>
    <t>от 2000 просмотров</t>
  </si>
  <si>
    <t xml:space="preserve">Пакет включает в себя анонсирование в 3 социальных сетях с переходом на YT канал. Гарантированный суммарный охват анонсирования 20 000.
</t>
  </si>
  <si>
    <t>интерактив в посте</t>
  </si>
  <si>
    <t>размещение поста с переходом на внешний ресурс</t>
  </si>
  <si>
    <t>* дополнительное продвижение возможно только при размещении товаров и услуг в рамках закона о рекламе</t>
  </si>
  <si>
    <t>Прайс-лист на размещение в проекте Отдых а России</t>
  </si>
  <si>
    <t>Описание</t>
  </si>
  <si>
    <t>Анонсирование</t>
  </si>
  <si>
    <t>Охват</t>
  </si>
  <si>
    <t>Нативная реклама</t>
  </si>
  <si>
    <t>Рубрика</t>
  </si>
  <si>
    <t>Полезный контент по теме рекламодателя с индивидуальной разработкой структуры раздела сео-специалистом. Наполнение раздела: 
-главная страница раздела с общей информацией о проекте: анонсы материалов, карточками, картой и др.
-страницы статей по теме раздела в формате обзора, советов, списков и т.д. с контактной информацией и переходами на сайт компании;
сквозное оформление раздела: обложка раздела в стилистике темы, баннеры или советы в правой колонке общим размером 400х1200. 
Пример: Намоленые места Подмосковья https://www.kp.ru/russia/podmoskove/namolennye-mesta</t>
  </si>
  <si>
    <t>Название раздела выводится в меню сайта в раздел по теме
текстовые анонсы материалов проекта на сайте «Отдых в России»
текстовые анонсы на главной и внутренних страницах сайта KP.RU не менее 1 млн. показов
Пост/репост в официальных сообществах «Отдых в России» и КП в социальных сетях: ВК,ФБ,ОК
е-mail рассылка по подписчикам проекта</t>
  </si>
  <si>
    <t>от 1 до 6 месяцев                 (в зависимости от задач РК);
География продвижения раздела по выбору рекламодателя (РФ или отдельные регионы)</t>
  </si>
  <si>
    <t>Информационный контент по теме рекламодателя. 
-3 000 – 4000 знаков, 
-от 5 фото (горизонтального плана 3000 pix), 
-фотогалерея от 7 фото, 
-гиперсылка на сайт клиента.
Возможность размещения карты и видео
Пример:https://www.kp.ru/russia/anapa/places/sanatorij-rus/chikhat-na-allergiyu</t>
  </si>
  <si>
    <t>текстовые  анонсы  на  сайте «Отдых в России» текстовые анонсы на главной и внутренних страницах сайта  KP.RU
пост/репост в официальных сообществах «Отдых в России» и КП в социальных сетях:  ВК,ФБ,ОК</t>
  </si>
  <si>
    <t>бессрочно; 
география продвижения и охват по выбору рекламодателя (РФ или отдельные</t>
  </si>
  <si>
    <t>Страница объекта</t>
  </si>
  <si>
    <t>Информационная страница о рекламодателе. 
-3 000 – 4 000 знаков, 
-от 5 фото (горизонтального плана 3000 pix), 
-фотогалерея от 7 фото, 
-гиперсылка на сайт клиента или на статью в рамках проекта.
Возможность размещения карты и видео Информационный блок «Как добраться».
Пример: https://www.kp.ru/russia/sankt-peterburg/places/siti-tur/</t>
  </si>
  <si>
    <t>Анонс в рубрике по теме</t>
  </si>
  <si>
    <t>бессрочно; 
география продвижения и охват по выбору рекламодателя (РФ или отдельные регионы</t>
  </si>
  <si>
    <t>Арендные блоки в редакционных статьях</t>
  </si>
  <si>
    <t>Информационные и медийные блоки в редакционных статьях в разделах по темам, Советы туристам, Куда поехать? Ка добраться? Заметки о путешествиях и др.                       Варианты интеграции:
1. Контентный блок до 2 000 знаков показать эксперта
2. Экспертный блок до 1 000 знаков показать эксперта
3. Медийно-нативный блок до 200 знаков (ТГБ)
4. Баннер с переходом на сайт рекламодателя</t>
  </si>
  <si>
    <t>3 мес. - 1 год, 
до выполнения KPI.</t>
  </si>
  <si>
    <t>Колонка Советы</t>
  </si>
  <si>
    <t>Размещение блока с тематическими советами в правой колонке на десктоп версии и под контентом на мобильной версии проекта</t>
  </si>
  <si>
    <t>1-6 месяцев до выполнения kpi на выбор рекламодателя</t>
  </si>
  <si>
    <t xml:space="preserve">Интеграции в сборные  редакционные проекты  (1 объект) </t>
  </si>
  <si>
    <t>Интеграция в редакционный проект в виде карточки объекта с переходом на страницу объекта с подробным описанием.</t>
  </si>
  <si>
    <t>1 год</t>
  </si>
  <si>
    <t>Мединая реклама</t>
  </si>
  <si>
    <t>Кол-во показов</t>
  </si>
  <si>
    <t>CPM с НДС</t>
  </si>
  <si>
    <t>Дополнительно</t>
  </si>
  <si>
    <t>Баннер в шапке проекта (десктоп+мобаил)</t>
  </si>
  <si>
    <t>300х600</t>
  </si>
  <si>
    <t>Баннер в первом экране, справа</t>
  </si>
  <si>
    <t>ТГБ 300х300</t>
  </si>
  <si>
    <t>Текстово-графический блок в первом экране, справа</t>
  </si>
  <si>
    <t>Баннер во втором экране справа</t>
  </si>
  <si>
    <t>Прайс-лист на размещение в проекте Афиша</t>
  </si>
  <si>
    <t>BILLBOARD в шапке сайта</t>
  </si>
  <si>
    <t>необходимо прислать ДВА формата</t>
  </si>
  <si>
    <t>300х250/970х250</t>
  </si>
  <si>
    <r>
      <rPr>
        <sz val="10"/>
        <color indexed="8"/>
        <rFont val="Segoe UI"/>
        <family val="0"/>
      </rPr>
      <t xml:space="preserve">Статичный или анимированный баннер </t>
    </r>
    <r>
      <rPr>
        <b/>
        <sz val="10"/>
        <color indexed="8"/>
        <rFont val="Segoe UI"/>
        <family val="0"/>
      </rPr>
      <t>в середине страницы</t>
    </r>
    <r>
      <rPr>
        <sz val="10"/>
        <color indexed="8"/>
        <rFont val="Segoe UI"/>
        <family val="0"/>
      </rPr>
      <t xml:space="preserve"> (после тематического блока).</t>
    </r>
  </si>
  <si>
    <t xml:space="preserve"> Благодаря адаптивной верстке в зависимости от разрешения экрана отображается баннер необходимого размера</t>
  </si>
  <si>
    <r>
      <rPr>
        <sz val="10"/>
        <color indexed="8"/>
        <rFont val="Segoe UI"/>
        <family val="0"/>
      </rPr>
      <t xml:space="preserve">Статичный или анимированный баннер </t>
    </r>
    <r>
      <rPr>
        <b/>
        <sz val="10"/>
        <color indexed="8"/>
        <rFont val="Segoe UI"/>
        <family val="0"/>
      </rPr>
      <t>внизу страницы</t>
    </r>
    <r>
      <rPr>
        <sz val="10"/>
        <color indexed="8"/>
        <rFont val="Segoe UI"/>
        <family val="0"/>
      </rPr>
      <t xml:space="preserve"> (перед блоком с контактными данными). </t>
    </r>
  </si>
  <si>
    <t>Благодаря адаптивной верстке в зависимости от разрешения экрана отображается баннер необходимого размера.</t>
  </si>
  <si>
    <r>
      <t xml:space="preserve">докупка охвата поста </t>
    </r>
    <r>
      <rPr>
        <sz val="9"/>
        <rFont val="Segoe UI"/>
        <family val="2"/>
      </rPr>
      <t>(с возможностью таргетинга на подписчиков КП или за пределами сообществ КП по критериям: пол, возраст, география, интересы)</t>
    </r>
  </si>
  <si>
    <r>
      <rPr>
        <sz val="9"/>
        <rFont val="Segoe UI"/>
        <family val="2"/>
      </rPr>
      <t>10 000</t>
    </r>
    <r>
      <rPr>
        <sz val="9"/>
        <color indexed="8"/>
        <rFont val="Segoe UI"/>
        <family val="2"/>
      </rPr>
      <t xml:space="preserve"> (дополнительно к основному размещению)</t>
    </r>
  </si>
  <si>
    <r>
      <rPr>
        <sz val="9"/>
        <rFont val="Segoe UI"/>
        <family val="2"/>
      </rPr>
      <t xml:space="preserve">Пакет дополнительного </t>
    </r>
    <r>
      <rPr>
        <sz val="9"/>
        <color indexed="8"/>
        <rFont val="Segoe UI"/>
        <family val="2"/>
      </rPr>
      <t>охвата при размещений поста в Instagram</t>
    </r>
  </si>
  <si>
    <r>
      <t>Охват поста 15 000</t>
    </r>
    <r>
      <rPr>
        <sz val="9"/>
        <color indexed="8"/>
        <rFont val="Segoe UI"/>
        <family val="2"/>
      </rPr>
      <t xml:space="preserve">
</t>
    </r>
  </si>
  <si>
    <t>20,21,22, 20m, 21m, 22m</t>
  </si>
  <si>
    <t>4</t>
  </si>
  <si>
    <t>Billboard 100%х250</t>
  </si>
  <si>
    <t>240х400/300х600 слева</t>
  </si>
  <si>
    <t>240х400/300х600 справа</t>
  </si>
  <si>
    <t>Новости 24</t>
  </si>
  <si>
    <t>Billboard 300х250</t>
  </si>
  <si>
    <t>300х250</t>
  </si>
  <si>
    <t xml:space="preserve">Главная стр., блок главных материалов, в ТОПе с фото </t>
  </si>
  <si>
    <r>
      <t xml:space="preserve">Главная стр., блок </t>
    </r>
    <r>
      <rPr>
        <sz val="9"/>
        <color indexed="8"/>
        <rFont val="Arial Cyr"/>
        <family val="0"/>
      </rPr>
      <t>Политика анонс без фото /горизонтальный</t>
    </r>
  </si>
  <si>
    <r>
      <t xml:space="preserve">Главная стр., блок </t>
    </r>
    <r>
      <rPr>
        <sz val="9"/>
        <color indexed="8"/>
        <rFont val="Arial Cyr"/>
        <family val="0"/>
      </rPr>
      <t xml:space="preserve">Общество анонс с фото /вертикальный </t>
    </r>
  </si>
  <si>
    <r>
      <t xml:space="preserve">Главная стр., блок </t>
    </r>
    <r>
      <rPr>
        <sz val="9"/>
        <color indexed="8"/>
        <rFont val="Arial Cyr"/>
        <family val="0"/>
      </rPr>
      <t xml:space="preserve">Экономика анонс с фото /горизонтальный  </t>
    </r>
  </si>
  <si>
    <r>
      <t xml:space="preserve">Главная стр., блок </t>
    </r>
    <r>
      <rPr>
        <sz val="9"/>
        <color indexed="8"/>
        <rFont val="Arial Cyr"/>
        <family val="0"/>
      </rPr>
      <t>Экономика анонс с фото /вертикальный</t>
    </r>
  </si>
  <si>
    <r>
      <t xml:space="preserve">Главная стр., блок </t>
    </r>
    <r>
      <rPr>
        <sz val="9"/>
        <color indexed="8"/>
        <rFont val="Arial Cyr"/>
        <family val="0"/>
      </rPr>
      <t xml:space="preserve">Политика анонс с фото /вертикальный </t>
    </r>
  </si>
  <si>
    <r>
      <t xml:space="preserve">Главная стр., блок </t>
    </r>
    <r>
      <rPr>
        <sz val="9"/>
        <color indexed="8"/>
        <rFont val="Arial Cyr"/>
        <family val="0"/>
      </rPr>
      <t>Здоровье/Звезды, в ТОПе анонс с фото /вертикальный</t>
    </r>
  </si>
  <si>
    <r>
      <t xml:space="preserve">Главная стр., блок </t>
    </r>
    <r>
      <rPr>
        <sz val="9"/>
        <color indexed="8"/>
        <rFont val="Arial Cyr"/>
        <family val="0"/>
      </rPr>
      <t xml:space="preserve">Здоровье/Звезды, в ТОПе анонс с фото /горизонтальный </t>
    </r>
  </si>
  <si>
    <t>1 (второй экран)</t>
  </si>
  <si>
    <r>
      <t xml:space="preserve">Главная стр., блок по теме: </t>
    </r>
    <r>
      <rPr>
        <sz val="9"/>
        <color indexed="8"/>
        <rFont val="Arial Cyr"/>
        <family val="0"/>
      </rPr>
      <t>Афиша/Культура/Умные вещи/Туризм/Недвижимость и др. блоки ниже, анонс с фото /вертикальный</t>
    </r>
  </si>
  <si>
    <r>
      <t>Главная стр., блок по теме: Афиша/</t>
    </r>
    <r>
      <rPr>
        <sz val="9"/>
        <color indexed="8"/>
        <rFont val="Arial Cyr"/>
        <family val="0"/>
      </rPr>
      <t>Культура/Умные вещи/Туризм/Недвижимость и др. блоки ниже, анонс с фото /горизонтальный</t>
    </r>
  </si>
  <si>
    <t>10.2м</t>
  </si>
  <si>
    <r>
      <rPr>
        <sz val="9"/>
        <color indexed="8"/>
        <rFont val="Segoe UI"/>
        <family val="2"/>
      </rPr>
      <t xml:space="preserve">Горизонтальный баннер </t>
    </r>
    <r>
      <rPr>
        <b/>
        <sz val="9"/>
        <color indexed="8"/>
        <rFont val="Segoe UI"/>
        <family val="2"/>
      </rPr>
      <t>под статьей</t>
    </r>
    <r>
      <rPr>
        <sz val="9"/>
        <color indexed="8"/>
        <rFont val="Segoe UI"/>
        <family val="2"/>
      </rPr>
      <t xml:space="preserve">     </t>
    </r>
  </si>
  <si>
    <t>6м</t>
  </si>
  <si>
    <t xml:space="preserve">Горизонтальный баннер, 1 экран.     </t>
  </si>
  <si>
    <t>Video в контенте</t>
  </si>
  <si>
    <r>
      <rPr>
        <sz val="9"/>
        <color indexed="8"/>
        <rFont val="Segoe UI"/>
        <family val="2"/>
      </rPr>
      <t>Пакет ТГБ</t>
    </r>
    <r>
      <rPr>
        <b/>
        <sz val="9"/>
        <color indexed="8"/>
        <rFont val="Segoe UI"/>
        <family val="2"/>
      </rPr>
      <t xml:space="preserve"> </t>
    </r>
    <r>
      <rPr>
        <sz val="9"/>
        <color indexed="8"/>
        <rFont val="Segoe UI"/>
        <family val="2"/>
      </rPr>
      <t>Desktop+Mobile</t>
    </r>
  </si>
  <si>
    <r>
      <rPr>
        <sz val="9"/>
        <color indexed="8"/>
        <rFont val="Segoe UI"/>
        <family val="2"/>
      </rPr>
      <t xml:space="preserve">Пакет </t>
    </r>
    <r>
      <rPr>
        <b/>
        <sz val="9"/>
        <color indexed="8"/>
        <rFont val="Segoe UI"/>
        <family val="2"/>
      </rPr>
      <t>CatFish</t>
    </r>
    <r>
      <rPr>
        <sz val="9"/>
        <color indexed="8"/>
        <rFont val="Segoe UI"/>
        <family val="2"/>
      </rPr>
      <t xml:space="preserve">
</t>
    </r>
    <r>
      <rPr>
        <sz val="9"/>
        <color indexed="8"/>
        <rFont val="Segoe UI"/>
        <family val="2"/>
      </rPr>
      <t>Desktop+Mobile</t>
    </r>
  </si>
  <si>
    <r>
      <t xml:space="preserve">Пакет </t>
    </r>
    <r>
      <rPr>
        <b/>
        <sz val="9"/>
        <color indexed="8"/>
        <rFont val="Segoe UI"/>
        <family val="2"/>
      </rPr>
      <t xml:space="preserve">Video в статье
</t>
    </r>
    <r>
      <rPr>
        <sz val="9"/>
        <color indexed="8"/>
        <rFont val="Segoe UI"/>
        <family val="2"/>
      </rPr>
      <t>Desktop+Mobile</t>
    </r>
  </si>
  <si>
    <t>Срок действия прайс-листа с 01.04.2021 по 31.12.2021</t>
  </si>
  <si>
    <t xml:space="preserve">Стоимость размещения, руб., без НДС </t>
  </si>
  <si>
    <t>Стоимость размещения, руб., с НДС 20%</t>
  </si>
  <si>
    <t>Гарантия просмотров</t>
  </si>
  <si>
    <t>Стоимость контакта до ндс</t>
  </si>
  <si>
    <t>Интеграция в редакционный СЕО - обзор (аренда)</t>
  </si>
  <si>
    <t>Интеграция в релевантные редакционные сео-обзоры на арендной основе нативными, контентными или экспертными блоками.
Статьи находятся в специальном разделе с сео-оптимизацией в широкоформатной версткой.
Поисковый трафик. В день публикации интеграции 1выход текстового анонса на главной странице сайта в блоке по теме</t>
  </si>
  <si>
    <t>от 1 мес до 1 до реализации количества просмотров. Дальше блоки снимаются или пролонгируются с оплатой за просмотры</t>
  </si>
  <si>
    <t>20 000 просм от 1 мес до 1 года (пока не реализуется гарантия прочтений)</t>
  </si>
  <si>
    <t xml:space="preserve">Материал готовится КП по релевантной теме популярных запросов в поиске. Возможна адаптация текста под заказчика на время аренды. Продукт компании интегрируется информационными и медийными блоками под рубриками "Кстати", "Это интересно" с обязательными кнопками "Купить" или "Подробнее" с переходом на сайт компании.  CTR по переходам от 0,7% до 2%. </t>
  </si>
  <si>
    <t>40 000 просм от 1 мес до 1 года (пока не реализуется гарантия прочтений)</t>
  </si>
  <si>
    <t>80 000 просм от 1 мес до 1 года (пока не реализуется гарантия прочтений)</t>
  </si>
  <si>
    <t>СЕО-обзор индивидуальный (постоянный)</t>
  </si>
  <si>
    <t>в специальном разделе с широкоформатной версткой Поисковый трафик+анонсирование на сайте в первые 3 месяца текстовыми и баннерными форматами общим объемом не менее 1 000 000 показов</t>
  </si>
  <si>
    <t xml:space="preserve">Бессрочно с анонсированием на сайте в первые 3 месяца. </t>
  </si>
  <si>
    <t>Материал готовится журналистом КП с подбором ключевых слов и разработкой структуры текста сео-специалистом КП. Обзор о товарах/услугах компании с указанием преимуществ, отзывов, цен, ссылок на сайт. Статья остается на сайте бессрочно.  CTR по переходам от 1% до 8%. Пример: https://www.kp.ru/putevoditel/spetsproekty/otzyvy_gostudy/,  https://www.kp.ru/putevoditel/spetsproekty/noutbuk-asus-zenbook-flip-13/</t>
  </si>
  <si>
    <t>в специальном разделе с широкоформатной версткой Поисковый трафик+анонсирование на сайте в первые 3 месяца текстовыми и баннерными форматами общим объемом не менее 2 000 000 показов</t>
  </si>
  <si>
    <t>Индивидуальный лендинг: карточки, советы, списки, мифы, вопрос-ответ, инфографика</t>
  </si>
  <si>
    <t>Общий объем анонсирования 2 345 000 показов:
- текстовый анонс на главной сайта в блоке по теме, 1 выход, 300 000 показов;
- ТГБ - 1 500 000 показов; 
- Баннеры 500 000 показов;
- пост в офиц сообществах КП в соц. Сетях: ФБ,ВК,ОК - 45 000 чел.</t>
  </si>
  <si>
    <t xml:space="preserve">1-3 месяца </t>
  </si>
  <si>
    <t>Примеры форматов: 
- карточки с вертикальной прокруткой https://www.kp.ru/putevoditel/spetsproekty/kak-uluchshit-kachestvo-sna/                                      - карточки с горизонтальной прокруткой https://www.kp.ru/best/dibikor/  
- "Испытано на себе"  https://www.kp.ru/putevoditel/spetsproekty/vk-pay-i-bank-khoum-kredit/
- списки https://www.kp.ru/putevoditel/spetsproekty/ehpokha-digital/
- вопрос-ответ https://www.kp.ru/best/msk/psb-zhkkh/</t>
  </si>
  <si>
    <t>Общий объем анонсирования 4 190 000 показов: 
- текстовый анонс на главной сайта в блоке по теме, 2 выхода, охват 600 000 просмотров; 
- ТГБ - 2 000 000 показов, 
- Баннеры - 1 500 000 показов ,
- 2 поста в офиц сообществах КП в соц. Сетях: ФБ,ВК,ОК - 90 000 чел.</t>
  </si>
  <si>
    <t>LONGREAD (от 5 000 знаков)</t>
  </si>
  <si>
    <t xml:space="preserve">Общий объем анонсирования 2 175 000 просмотров
- e-mail рассылка, 30 000 чел.  
- 2 выхода текстового анонса на главной сайта - 600 000 просмотров; 
- ТГБ - 1 500 000 показов; 
- 1 пост в офиц сообществах КП в соц. Сетях: ФБ,ВК,ОК - 45 000 чел.                                           </t>
  </si>
  <si>
    <t>Лонгрид - длинное чтение. Статья в жанре истории в широкоформатной журнальной верстке с фото, видео, инфографикой и т.д. Пример: https://www.kp.ru/putevoditel/spetsproekty/bereg-dobrykh-del/, https://www.kp.ru/putevoditel/spetsproekty/proekty-vsm-v-rossii/, https://www.kp.ru/best/msk/sila-pokolenij/</t>
  </si>
  <si>
    <t xml:space="preserve">Общий объем анонсирования 4 320 000 просмотров
- e-mail рассылка, 30 000 чел.  
- 4 выхода текстового анонса на главной сайта - 1 200 000 просмотров; 
- ТГБ - 3 000 000 показов; 
- 2 поста в офиц сообществах КП в соц. Сетях: ФБ,ВК,ОК - 90 000 чел.                                           </t>
  </si>
  <si>
    <t xml:space="preserve">Спецпроект в широкоформатной журнальной верстке-слайдер с фото, видео, инфографикой, рубрикатором и т.д. Пример: https://www.kp.ru/best/msk/prostye-recepty-iz-myasa/  , https://www.kp.ru/best/msk/goroda-zolotogo-koltsa-rossii/  </t>
  </si>
  <si>
    <t>Собственный раздел в редакционной верстке КП</t>
  </si>
  <si>
    <t xml:space="preserve">Общий объем анонсирования 2 790 000 просмотров
- вывод названия раздела в общее меню сайта 
- 4 выхода текстового анонса на главной сайта - 1 200 000 просмотров; 
- ТГБ - 1 500 000 показов; 
- 2 поста в офиц сообществах КП в соц. Сетях: ФБ,ВК,ОК - 90 000 чел.                                           </t>
  </si>
  <si>
    <t xml:space="preserve">Брендированный раздел в шаблонной верстке сайта с рубрикатором, видео, фото, статьями, интерактивами
Примеры: https://www.kp.ru/daily/vremya-pitatsya-pravilno/, https://www.kp.ru/daily/odnoznachno-ponimay-znaki/, https://www.kp.ru/daily/right-benefits/, https://www.kp.ru/daily/lazernaya-epilyaciya/
</t>
  </si>
  <si>
    <t>Интерактив: опрос, тест, викторина, игра
голосование, конкурс</t>
  </si>
  <si>
    <t>1-2 месяца</t>
  </si>
  <si>
    <t>Примеры форматов: тест в шаблоне сайта https://www.kp.ru/daily/217200/4311358/ , тест/опрос Апестер https://renderer.apester.com/v2/60362e76f695924ed94a5727?preview=true&amp;iframe_preview=true , тест в шаблоне Тильда, https://www.kp.ru/putevoditel/spetsproekty/bystree-vyshe-smeshnee/, https://www.kp.ru/best/msk/test-k-23-fevralya/</t>
  </si>
  <si>
    <t>Общий объем анонсирования 7 380 000 показов: 
- текстовый анонс на главной сайта в блоке по теме, 4 выхода, охват 1 200 000 просмотров; 
- ТГБ - 3 000 000 показов, 
- Баннеры - 3 000 000 показов ,
- 4 поста в офиц сообществах КП в соц. Сетях: ФБ,ВК,ОК  - 180 000 чел.</t>
  </si>
  <si>
    <t>Индивидуальный спецпроект</t>
  </si>
  <si>
    <t>Рассчитывается индивидуально под задачи РК</t>
  </si>
  <si>
    <t xml:space="preserve">Примеры: Росатом https://www.kp.ru/putevoditel/spetsproekty/operezhaya-vremya/ , Пиксельная открытка https://www.kp.ru/best/imena-pobedi/, Бизнес https://moscow.business.kp.ru/,  школа еды https://petruha.kp.ru/, толальный экзамен https://www.kp.ru/putevoditel/spetsproekty/totalnyj-ehkzamen/, контентный https://www.kp.ru/putevoditel/45-plus/  </t>
  </si>
  <si>
    <t>Вынос названия рубрики в меню сайта</t>
  </si>
  <si>
    <t>название проекта до 25 знаков с пробелами</t>
  </si>
  <si>
    <t xml:space="preserve">Техтребования: Фото: ширина от 500px, высота - 300px. 
Заголовок (до 75 знаков).
Анонс (до 115 знаков). тт и примеры https://docs.google.com/document/d/1zSvweN0-bq86QywlFGTvZR9QPjhWemg9dYerGsYdRDU/edit#heading=h.1yevb0gd5euq
</t>
  </si>
  <si>
    <t xml:space="preserve">https://docs.google.com/document/d/1zSvweN0-bq86QywlFGTvZR9QPjhWemg9dYerGsYdRDU/edit
</t>
  </si>
  <si>
    <t>Видеоформаты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</si>
</sst>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 &quot;* #,##0&quot;  &quot;;&quot;-&quot;* #,##0&quot;  &quot;;&quot; &quot;* &quot;-  &quot;"/>
    <numFmt numFmtId="176" formatCode="#,##0&quot; ₽&quot;"/>
    <numFmt numFmtId="177" formatCode="&quot; &quot;* #,##0&quot;   &quot;;&quot;-&quot;* #,##0&quot;   &quot;;&quot; &quot;* &quot;-   &quot;"/>
    <numFmt numFmtId="178" formatCode="#,##0.0"/>
    <numFmt numFmtId="179" formatCode="#,##0.00&quot;р.&quot;"/>
    <numFmt numFmtId="180" formatCode="#,##0&quot;р.&quot;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\ &quot;₽&quot;"/>
  </numFmts>
  <fonts count="72">
    <font>
      <sz val="10"/>
      <color indexed="8"/>
      <name val="Arial"/>
      <family val="0"/>
    </font>
    <font>
      <sz val="11"/>
      <color indexed="8"/>
      <name val="Helvetica Neue"/>
      <family val="2"/>
    </font>
    <font>
      <b/>
      <sz val="18"/>
      <color indexed="14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Segoe UI"/>
      <family val="0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10"/>
      <color indexed="8"/>
      <name val="Segoe UI"/>
      <family val="0"/>
    </font>
    <font>
      <b/>
      <sz val="10"/>
      <color indexed="12"/>
      <name val="Segoe UI"/>
      <family val="0"/>
    </font>
    <font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Segoe UI"/>
      <family val="0"/>
    </font>
    <font>
      <u val="single"/>
      <sz val="10"/>
      <color indexed="17"/>
      <name val="Arial Cyr"/>
      <family val="0"/>
    </font>
    <font>
      <b/>
      <sz val="18"/>
      <color indexed="16"/>
      <name val="Arial Cyr"/>
      <family val="0"/>
    </font>
    <font>
      <b/>
      <sz val="18"/>
      <color indexed="18"/>
      <name val="Arial Cyr"/>
      <family val="2"/>
    </font>
    <font>
      <b/>
      <sz val="16"/>
      <color indexed="8"/>
      <name val="Arial Cyr"/>
      <family val="0"/>
    </font>
    <font>
      <sz val="10"/>
      <color indexed="8"/>
      <name val="Calibri"/>
      <family val="0"/>
    </font>
    <font>
      <b/>
      <sz val="18"/>
      <color indexed="19"/>
      <name val="Calibri"/>
      <family val="0"/>
    </font>
    <font>
      <b/>
      <sz val="10"/>
      <color indexed="8"/>
      <name val="Calibri"/>
      <family val="0"/>
    </font>
    <font>
      <sz val="10"/>
      <color indexed="8"/>
      <name val="Tahoma Bold"/>
      <family val="0"/>
    </font>
    <font>
      <sz val="8"/>
      <color indexed="8"/>
      <name val="Segoe UI"/>
      <family val="2"/>
    </font>
    <font>
      <sz val="8"/>
      <color indexed="8"/>
      <name val="Arial Cyr"/>
      <family val="2"/>
    </font>
    <font>
      <sz val="9"/>
      <color indexed="8"/>
      <name val="Arial Cyr"/>
      <family val="0"/>
    </font>
    <font>
      <b/>
      <i/>
      <sz val="14"/>
      <color indexed="8"/>
      <name val="Arial Cyr"/>
      <family val="0"/>
    </font>
    <font>
      <b/>
      <i/>
      <sz val="10"/>
      <color indexed="12"/>
      <name val="Segoe UI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Segoe UI"/>
      <family val="0"/>
    </font>
    <font>
      <b/>
      <sz val="18"/>
      <color indexed="14"/>
      <name val="Segoe UI"/>
      <family val="0"/>
    </font>
    <font>
      <b/>
      <sz val="18"/>
      <color indexed="18"/>
      <name val="Segoe UI"/>
      <family val="2"/>
    </font>
    <font>
      <b/>
      <sz val="16"/>
      <color indexed="8"/>
      <name val="Segoe UI"/>
      <family val="0"/>
    </font>
    <font>
      <b/>
      <i/>
      <sz val="14"/>
      <color indexed="8"/>
      <name val="Segoe UI"/>
      <family val="0"/>
    </font>
    <font>
      <sz val="10"/>
      <color indexed="8"/>
      <name val="Arial Cyr1"/>
      <family val="0"/>
    </font>
    <font>
      <b/>
      <sz val="12"/>
      <color indexed="12"/>
      <name val="Segoe UI"/>
      <family val="0"/>
    </font>
    <font>
      <b/>
      <sz val="22"/>
      <color indexed="8"/>
      <name val="Segoe UI"/>
      <family val="0"/>
    </font>
    <font>
      <sz val="14"/>
      <color indexed="8"/>
      <name val="Segoe UI"/>
      <family val="0"/>
    </font>
    <font>
      <sz val="9"/>
      <name val="Segoe UI"/>
      <family val="2"/>
    </font>
    <font>
      <sz val="10"/>
      <name val="Arial"/>
      <family val="2"/>
    </font>
    <font>
      <sz val="8"/>
      <name val="Arial Cyr"/>
      <family val="0"/>
    </font>
    <font>
      <sz val="10"/>
      <name val="Arial Cyr"/>
      <family val="0"/>
    </font>
    <font>
      <i/>
      <sz val="9"/>
      <color indexed="8"/>
      <name val="Segoe UI"/>
      <family val="2"/>
    </font>
    <font>
      <sz val="11"/>
      <color indexed="8"/>
      <name val="Arial"/>
      <family val="2"/>
    </font>
    <font>
      <sz val="12"/>
      <color indexed="8"/>
      <name val="Segoe UI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12"/>
      <name val="Helvetica Neue"/>
      <family val="2"/>
    </font>
    <font>
      <sz val="11"/>
      <color indexed="16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u val="single"/>
      <sz val="10"/>
      <color indexed="11"/>
      <name val="Arial"/>
      <family val="0"/>
    </font>
    <font>
      <b/>
      <sz val="15"/>
      <color indexed="13"/>
      <name val="Helvetica Neue"/>
      <family val="2"/>
    </font>
    <font>
      <b/>
      <sz val="13"/>
      <color indexed="13"/>
      <name val="Helvetica Neue"/>
      <family val="2"/>
    </font>
    <font>
      <b/>
      <sz val="11"/>
      <color indexed="13"/>
      <name val="Helvetica Neue"/>
      <family val="2"/>
    </font>
    <font>
      <b/>
      <sz val="11"/>
      <color indexed="8"/>
      <name val="Helvetica Neue"/>
      <family val="2"/>
    </font>
    <font>
      <b/>
      <sz val="11"/>
      <color indexed="12"/>
      <name val="Helvetica Neue"/>
      <family val="2"/>
    </font>
    <font>
      <b/>
      <sz val="18"/>
      <color indexed="13"/>
      <name val="Helvetica Neue"/>
      <family val="2"/>
    </font>
    <font>
      <sz val="11"/>
      <color indexed="60"/>
      <name val="Helvetica Neue"/>
      <family val="2"/>
    </font>
    <font>
      <sz val="11"/>
      <color indexed="36"/>
      <name val="Helvetica Neue"/>
      <family val="2"/>
    </font>
    <font>
      <i/>
      <sz val="11"/>
      <color indexed="23"/>
      <name val="Helvetica Neue"/>
      <family val="2"/>
    </font>
    <font>
      <sz val="11"/>
      <color indexed="52"/>
      <name val="Helvetica Neue"/>
      <family val="2"/>
    </font>
    <font>
      <sz val="11"/>
      <color indexed="53"/>
      <name val="Helvetica Neue"/>
      <family val="2"/>
    </font>
    <font>
      <sz val="11"/>
      <color indexed="58"/>
      <name val="Helvetica Neue"/>
      <family val="2"/>
    </font>
    <font>
      <b/>
      <sz val="18"/>
      <color indexed="16"/>
      <name val="Segoe UI"/>
      <family val="0"/>
    </font>
    <font>
      <sz val="10"/>
      <name val="Segoe UI"/>
      <family val="2"/>
    </font>
    <font>
      <sz val="10"/>
      <name val="Calibri"/>
      <family val="2"/>
    </font>
    <font>
      <b/>
      <sz val="18"/>
      <color indexed="30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4"/>
      <name val="Segoe UI"/>
      <family val="2"/>
    </font>
    <font>
      <b/>
      <sz val="20"/>
      <color indexed="16"/>
      <name val="Segoe UI"/>
      <family val="0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</fills>
  <borders count="2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tted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13"/>
      </left>
      <right style="medium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13"/>
      </top>
      <bottom style="thin">
        <color indexed="13"/>
      </bottom>
    </border>
    <border>
      <left style="dotted">
        <color indexed="8"/>
      </left>
      <right style="dotted">
        <color indexed="8"/>
      </right>
      <top style="thin">
        <color indexed="13"/>
      </top>
      <bottom style="dotted">
        <color indexed="8"/>
      </bottom>
    </border>
    <border>
      <left style="thin">
        <color indexed="13"/>
      </left>
      <right style="thin">
        <color indexed="13"/>
      </right>
      <top style="medium">
        <color indexed="8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13"/>
      </right>
      <top style="thin">
        <color indexed="8"/>
      </top>
      <bottom style="thin">
        <color indexed="8"/>
      </bottom>
    </border>
    <border>
      <left style="thin">
        <color indexed="13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 style="dotted"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13"/>
      </bottom>
    </border>
    <border>
      <left style="dotted">
        <color indexed="8"/>
      </left>
      <right style="dotted">
        <color indexed="8"/>
      </right>
      <top style="thin">
        <color indexed="1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 style="dotted">
        <color indexed="8"/>
      </right>
      <top style="thin">
        <color indexed="13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13"/>
      </bottom>
    </border>
    <border>
      <left style="dotted">
        <color indexed="8"/>
      </left>
      <right style="thin">
        <color indexed="8"/>
      </right>
      <top style="thin">
        <color indexed="13"/>
      </top>
      <bottom style="dott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13"/>
      </top>
      <bottom style="thin">
        <color indexed="13"/>
      </bottom>
    </border>
    <border>
      <left style="dotted">
        <color indexed="8"/>
      </left>
      <right style="thin">
        <color indexed="8"/>
      </right>
      <top style="thin">
        <color indexed="1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</border>
    <border>
      <left>
        <color indexed="63"/>
      </left>
      <right style="thin">
        <color indexed="13"/>
      </right>
      <top style="medium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13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thin">
        <color indexed="13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 style="hair"/>
    </border>
    <border>
      <left style="dotted">
        <color indexed="8"/>
      </left>
      <right style="dotted">
        <color indexed="8"/>
      </right>
      <top style="dotted"/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13"/>
      </left>
      <right style="medium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 style="hair">
        <color indexed="8"/>
      </bottom>
    </border>
    <border>
      <left style="dotted">
        <color indexed="8"/>
      </left>
      <right style="thin"/>
      <top style="hair">
        <color indexed="8"/>
      </top>
      <bottom style="hair">
        <color indexed="8"/>
      </bottom>
    </border>
    <border>
      <left style="dotted">
        <color indexed="8"/>
      </left>
      <right style="thin"/>
      <top style="hair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tted"/>
      <right style="medium"/>
      <top style="dotted"/>
      <bottom>
        <color indexed="63"/>
      </bottom>
    </border>
    <border>
      <left style="thin">
        <color indexed="8"/>
      </left>
      <right style="medium"/>
      <top style="dotted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thin">
        <color indexed="13"/>
      </top>
      <bottom style="medium">
        <color indexed="8"/>
      </bottom>
    </border>
    <border>
      <left style="thin">
        <color indexed="13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thin">
        <color indexed="1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13"/>
      </left>
      <right style="thin">
        <color indexed="13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13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13"/>
      </bottom>
    </border>
    <border>
      <left style="dotted">
        <color indexed="8"/>
      </left>
      <right style="medium">
        <color indexed="8"/>
      </right>
      <top style="thin">
        <color indexed="1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thin">
        <color indexed="13"/>
      </bottom>
    </border>
    <border>
      <left style="medium">
        <color indexed="8"/>
      </left>
      <right style="dotted">
        <color indexed="8"/>
      </right>
      <top style="thin">
        <color indexed="13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13"/>
      </bottom>
    </border>
    <border>
      <left style="dotted">
        <color indexed="8"/>
      </left>
      <right style="thin">
        <color indexed="13"/>
      </right>
      <top style="medium">
        <color indexed="8"/>
      </top>
      <bottom style="dotted">
        <color indexed="8"/>
      </bottom>
    </border>
    <border>
      <left style="thin">
        <color indexed="13"/>
      </left>
      <right style="thin">
        <color indexed="13"/>
      </right>
      <top style="medium">
        <color indexed="8"/>
      </top>
      <bottom style="dotted">
        <color indexed="8"/>
      </bottom>
    </border>
    <border>
      <left style="thin">
        <color indexed="1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thin">
        <color indexed="13"/>
      </right>
      <top style="thin">
        <color indexed="8"/>
      </top>
      <bottom style="medium">
        <color indexed="8"/>
      </bottom>
    </border>
    <border>
      <left style="thin">
        <color indexed="13"/>
      </left>
      <right style="thin">
        <color indexed="13"/>
      </right>
      <top style="thin">
        <color indexed="8"/>
      </top>
      <bottom style="medium">
        <color indexed="8"/>
      </bottom>
    </border>
    <border>
      <left style="thin">
        <color indexed="1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dotted">
        <color indexed="8"/>
      </left>
      <right style="thin">
        <color indexed="13"/>
      </right>
      <top style="dotted">
        <color indexed="8"/>
      </top>
      <bottom style="medium">
        <color indexed="8"/>
      </bottom>
    </border>
    <border>
      <left style="thin">
        <color indexed="13"/>
      </left>
      <right style="thin">
        <color indexed="13"/>
      </right>
      <top style="dotted">
        <color indexed="8"/>
      </top>
      <bottom style="medium">
        <color indexed="8"/>
      </bottom>
    </border>
    <border>
      <left style="thin">
        <color indexed="13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thin">
        <color indexed="13"/>
      </right>
      <top style="medium">
        <color indexed="8"/>
      </top>
      <bottom style="thin">
        <color indexed="8"/>
      </bottom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8"/>
      </bottom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8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13"/>
      </left>
      <right style="dotted">
        <color indexed="8"/>
      </right>
      <top style="thin">
        <color indexed="8"/>
      </top>
      <bottom style="thin">
        <color indexed="13"/>
      </bottom>
    </border>
    <border>
      <left style="dotted">
        <color indexed="8"/>
      </left>
      <right style="thin">
        <color indexed="13"/>
      </right>
      <top style="thin">
        <color indexed="13"/>
      </top>
      <bottom style="dotted">
        <color indexed="8"/>
      </bottom>
    </border>
    <border>
      <left style="thin">
        <color indexed="13"/>
      </left>
      <right style="dotted">
        <color indexed="8"/>
      </right>
      <top style="thin">
        <color indexed="13"/>
      </top>
      <bottom style="dotted">
        <color indexed="8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3"/>
      </right>
      <top style="thin">
        <color indexed="8"/>
      </top>
      <bottom style="dotted">
        <color indexed="8"/>
      </bottom>
    </border>
    <border>
      <left style="thin">
        <color indexed="13"/>
      </left>
      <right style="dotted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13"/>
      </bottom>
    </border>
    <border>
      <left style="thin">
        <color indexed="8"/>
      </left>
      <right style="dotted">
        <color indexed="8"/>
      </right>
      <top style="thin">
        <color indexed="1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otted"/>
      <bottom>
        <color indexed="63"/>
      </bottom>
    </border>
    <border>
      <left style="medium">
        <color indexed="8"/>
      </left>
      <right style="thin">
        <color indexed="8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13"/>
      </right>
      <top style="dotted">
        <color indexed="8"/>
      </top>
      <bottom style="thin">
        <color indexed="13"/>
      </bottom>
    </border>
    <border>
      <left style="thin">
        <color indexed="13"/>
      </left>
      <right style="thin">
        <color indexed="13"/>
      </right>
      <top style="dotted">
        <color indexed="8"/>
      </top>
      <bottom style="thin">
        <color indexed="13"/>
      </bottom>
    </border>
    <border>
      <left style="thin">
        <color indexed="13"/>
      </left>
      <right style="thin">
        <color indexed="8"/>
      </right>
      <top style="dotted">
        <color indexed="8"/>
      </top>
      <bottom style="thin">
        <color indexed="13"/>
      </bottom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1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1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thin">
        <color indexed="13"/>
      </right>
      <top style="thin">
        <color indexed="13"/>
      </top>
      <bottom style="thin">
        <color indexed="8"/>
      </bottom>
    </border>
    <border>
      <left style="thin">
        <color indexed="13"/>
      </left>
      <right style="dotted">
        <color indexed="8"/>
      </right>
      <top style="thin">
        <color indexed="1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13"/>
      </right>
      <top style="thin">
        <color indexed="8"/>
      </top>
      <bottom style="dotted">
        <color indexed="8"/>
      </bottom>
    </border>
    <border>
      <left style="thin">
        <color indexed="13"/>
      </left>
      <right style="dotted">
        <color indexed="8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6" fillId="9" borderId="0" applyNumberFormat="0" applyBorder="0" applyAlignment="0" applyProtection="0"/>
    <xf numFmtId="0" fontId="46" fillId="3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1" borderId="0" applyNumberFormat="0" applyBorder="0" applyAlignment="0" applyProtection="0"/>
    <xf numFmtId="0" fontId="47" fillId="3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54" fillId="0" borderId="6" applyNumberFormat="0" applyFill="0" applyAlignment="0" applyProtection="0"/>
    <xf numFmtId="0" fontId="55" fillId="13" borderId="7" applyNumberFormat="0" applyAlignment="0" applyProtection="0"/>
    <xf numFmtId="0" fontId="56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4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5" fillId="0" borderId="0" applyNumberFormat="0" applyFill="0" applyBorder="0" applyAlignment="0" applyProtection="0"/>
    <xf numFmtId="0" fontId="58" fillId="16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6" borderId="0" applyNumberFormat="0" applyBorder="0" applyAlignment="0" applyProtection="0"/>
  </cellStyleXfs>
  <cellXfs count="770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17" borderId="9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5" xfId="0" applyFont="1" applyFill="1" applyBorder="1" applyAlignment="1">
      <alignment/>
    </xf>
    <xf numFmtId="0" fontId="3" fillId="17" borderId="5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0" fontId="2" fillId="17" borderId="0" xfId="0" applyFont="1" applyFill="1" applyBorder="1" applyAlignment="1">
      <alignment horizontal="center" wrapText="1"/>
    </xf>
    <xf numFmtId="0" fontId="0" fillId="17" borderId="0" xfId="0" applyFont="1" applyFill="1" applyBorder="1" applyAlignment="1">
      <alignment/>
    </xf>
    <xf numFmtId="49" fontId="4" fillId="17" borderId="13" xfId="0" applyNumberFormat="1" applyFont="1" applyFill="1" applyBorder="1" applyAlignment="1">
      <alignment vertical="center"/>
    </xf>
    <xf numFmtId="0" fontId="5" fillId="17" borderId="13" xfId="0" applyFont="1" applyFill="1" applyBorder="1" applyAlignment="1">
      <alignment vertical="center"/>
    </xf>
    <xf numFmtId="0" fontId="0" fillId="17" borderId="13" xfId="0" applyFont="1" applyFill="1" applyBorder="1" applyAlignment="1">
      <alignment/>
    </xf>
    <xf numFmtId="0" fontId="0" fillId="17" borderId="14" xfId="0" applyFont="1" applyFill="1" applyBorder="1" applyAlignment="1">
      <alignment/>
    </xf>
    <xf numFmtId="49" fontId="6" fillId="10" borderId="15" xfId="0" applyNumberFormat="1" applyFont="1" applyFill="1" applyBorder="1" applyAlignment="1">
      <alignment horizontal="left" vertical="center"/>
    </xf>
    <xf numFmtId="174" fontId="6" fillId="10" borderId="16" xfId="0" applyNumberFormat="1" applyFont="1" applyFill="1" applyBorder="1" applyAlignment="1">
      <alignment horizontal="center" vertical="center"/>
    </xf>
    <xf numFmtId="49" fontId="6" fillId="10" borderId="16" xfId="0" applyNumberFormat="1" applyFont="1" applyFill="1" applyBorder="1" applyAlignment="1">
      <alignment horizontal="left" vertical="center"/>
    </xf>
    <xf numFmtId="174" fontId="6" fillId="10" borderId="17" xfId="0" applyNumberFormat="1" applyFont="1" applyFill="1" applyBorder="1" applyAlignment="1">
      <alignment horizontal="center" vertical="center"/>
    </xf>
    <xf numFmtId="49" fontId="6" fillId="17" borderId="18" xfId="0" applyNumberFormat="1" applyFont="1" applyFill="1" applyBorder="1" applyAlignment="1">
      <alignment horizontal="left" vertical="center"/>
    </xf>
    <xf numFmtId="174" fontId="6" fillId="17" borderId="19" xfId="0" applyNumberFormat="1" applyFont="1" applyFill="1" applyBorder="1" applyAlignment="1">
      <alignment horizontal="center" vertical="center"/>
    </xf>
    <xf numFmtId="49" fontId="6" fillId="17" borderId="19" xfId="0" applyNumberFormat="1" applyFont="1" applyFill="1" applyBorder="1" applyAlignment="1">
      <alignment horizontal="left" vertical="center"/>
    </xf>
    <xf numFmtId="174" fontId="6" fillId="17" borderId="20" xfId="0" applyNumberFormat="1" applyFont="1" applyFill="1" applyBorder="1" applyAlignment="1">
      <alignment horizontal="center" vertical="center"/>
    </xf>
    <xf numFmtId="49" fontId="6" fillId="10" borderId="18" xfId="0" applyNumberFormat="1" applyFont="1" applyFill="1" applyBorder="1" applyAlignment="1">
      <alignment horizontal="left" vertical="center"/>
    </xf>
    <xf numFmtId="174" fontId="6" fillId="10" borderId="19" xfId="0" applyNumberFormat="1" applyFont="1" applyFill="1" applyBorder="1" applyAlignment="1">
      <alignment horizontal="center" vertical="center"/>
    </xf>
    <xf numFmtId="49" fontId="6" fillId="10" borderId="19" xfId="0" applyNumberFormat="1" applyFont="1" applyFill="1" applyBorder="1" applyAlignment="1">
      <alignment horizontal="left" vertical="center"/>
    </xf>
    <xf numFmtId="174" fontId="6" fillId="10" borderId="20" xfId="0" applyNumberFormat="1" applyFont="1" applyFill="1" applyBorder="1" applyAlignment="1">
      <alignment horizontal="center" vertical="center"/>
    </xf>
    <xf numFmtId="49" fontId="6" fillId="17" borderId="21" xfId="0" applyNumberFormat="1" applyFont="1" applyFill="1" applyBorder="1" applyAlignment="1">
      <alignment horizontal="left" vertical="center"/>
    </xf>
    <xf numFmtId="174" fontId="6" fillId="17" borderId="22" xfId="0" applyNumberFormat="1" applyFont="1" applyFill="1" applyBorder="1" applyAlignment="1">
      <alignment horizontal="center" vertical="center"/>
    </xf>
    <xf numFmtId="49" fontId="6" fillId="17" borderId="22" xfId="0" applyNumberFormat="1" applyFont="1" applyFill="1" applyBorder="1" applyAlignment="1">
      <alignment horizontal="left" vertical="center"/>
    </xf>
    <xf numFmtId="174" fontId="6" fillId="17" borderId="23" xfId="0" applyNumberFormat="1" applyFont="1" applyFill="1" applyBorder="1" applyAlignment="1">
      <alignment horizontal="center" vertical="center"/>
    </xf>
    <xf numFmtId="0" fontId="0" fillId="17" borderId="24" xfId="0" applyFont="1" applyFill="1" applyBorder="1" applyAlignment="1">
      <alignment/>
    </xf>
    <xf numFmtId="49" fontId="6" fillId="17" borderId="25" xfId="0" applyNumberFormat="1" applyFont="1" applyFill="1" applyBorder="1" applyAlignment="1">
      <alignment horizontal="left" vertical="center" wrapText="1"/>
    </xf>
    <xf numFmtId="49" fontId="6" fillId="17" borderId="26" xfId="0" applyNumberFormat="1" applyFont="1" applyFill="1" applyBorder="1" applyAlignment="1">
      <alignment horizontal="left" vertical="center" wrapText="1"/>
    </xf>
    <xf numFmtId="0" fontId="0" fillId="17" borderId="27" xfId="0" applyFont="1" applyFill="1" applyBorder="1" applyAlignment="1">
      <alignment/>
    </xf>
    <xf numFmtId="49" fontId="6" fillId="17" borderId="28" xfId="0" applyNumberFormat="1" applyFont="1" applyFill="1" applyBorder="1" applyAlignment="1">
      <alignment horizontal="left" vertical="center" wrapText="1"/>
    </xf>
    <xf numFmtId="49" fontId="6" fillId="17" borderId="29" xfId="0" applyNumberFormat="1" applyFont="1" applyFill="1" applyBorder="1" applyAlignment="1">
      <alignment horizontal="left" vertical="center" wrapText="1"/>
    </xf>
    <xf numFmtId="49" fontId="6" fillId="17" borderId="30" xfId="0" applyNumberFormat="1" applyFont="1" applyFill="1" applyBorder="1" applyAlignment="1">
      <alignment horizontal="left" vertical="center" wrapText="1"/>
    </xf>
    <xf numFmtId="0" fontId="0" fillId="17" borderId="31" xfId="0" applyFont="1" applyFill="1" applyBorder="1" applyAlignment="1">
      <alignment/>
    </xf>
    <xf numFmtId="49" fontId="4" fillId="17" borderId="0" xfId="0" applyNumberFormat="1" applyFont="1" applyFill="1" applyBorder="1" applyAlignment="1">
      <alignment vertical="center"/>
    </xf>
    <xf numFmtId="0" fontId="10" fillId="17" borderId="0" xfId="0" applyFont="1" applyFill="1" applyBorder="1" applyAlignment="1">
      <alignment vertical="center" wrapText="1"/>
    </xf>
    <xf numFmtId="0" fontId="0" fillId="17" borderId="32" xfId="0" applyFont="1" applyFill="1" applyBorder="1" applyAlignment="1">
      <alignment/>
    </xf>
    <xf numFmtId="0" fontId="0" fillId="17" borderId="33" xfId="0" applyFont="1" applyFill="1" applyBorder="1" applyAlignment="1">
      <alignment/>
    </xf>
    <xf numFmtId="49" fontId="6" fillId="17" borderId="34" xfId="0" applyNumberFormat="1" applyFont="1" applyFill="1" applyBorder="1" applyAlignment="1">
      <alignment horizontal="left" vertical="center" wrapText="1"/>
    </xf>
    <xf numFmtId="49" fontId="6" fillId="17" borderId="35" xfId="0" applyNumberFormat="1" applyFont="1" applyFill="1" applyBorder="1" applyAlignment="1">
      <alignment horizontal="left" vertical="center" wrapText="1"/>
    </xf>
    <xf numFmtId="0" fontId="0" fillId="17" borderId="36" xfId="0" applyFont="1" applyFill="1" applyBorder="1" applyAlignment="1">
      <alignment/>
    </xf>
    <xf numFmtId="49" fontId="0" fillId="17" borderId="0" xfId="0" applyNumberFormat="1" applyFont="1" applyFill="1" applyBorder="1" applyAlignment="1">
      <alignment/>
    </xf>
    <xf numFmtId="0" fontId="0" fillId="17" borderId="37" xfId="0" applyFont="1" applyFill="1" applyBorder="1" applyAlignment="1">
      <alignment/>
    </xf>
    <xf numFmtId="0" fontId="13" fillId="17" borderId="10" xfId="0" applyFont="1" applyFill="1" applyBorder="1" applyAlignment="1">
      <alignment horizontal="center" wrapText="1"/>
    </xf>
    <xf numFmtId="0" fontId="14" fillId="17" borderId="10" xfId="0" applyFont="1" applyFill="1" applyBorder="1" applyAlignment="1">
      <alignment horizontal="center" wrapText="1"/>
    </xf>
    <xf numFmtId="0" fontId="15" fillId="17" borderId="10" xfId="0" applyFont="1" applyFill="1" applyBorder="1" applyAlignment="1">
      <alignment horizontal="left" wrapText="1"/>
    </xf>
    <xf numFmtId="0" fontId="9" fillId="17" borderId="10" xfId="0" applyFont="1" applyFill="1" applyBorder="1" applyAlignment="1">
      <alignment horizontal="left"/>
    </xf>
    <xf numFmtId="0" fontId="14" fillId="17" borderId="0" xfId="0" applyFont="1" applyFill="1" applyBorder="1" applyAlignment="1">
      <alignment horizontal="center" wrapText="1"/>
    </xf>
    <xf numFmtId="0" fontId="15" fillId="17" borderId="0" xfId="0" applyFont="1" applyFill="1" applyBorder="1" applyAlignment="1">
      <alignment horizontal="left" wrapText="1"/>
    </xf>
    <xf numFmtId="0" fontId="9" fillId="17" borderId="0" xfId="0" applyFont="1" applyFill="1" applyBorder="1" applyAlignment="1">
      <alignment horizontal="left"/>
    </xf>
    <xf numFmtId="0" fontId="16" fillId="17" borderId="0" xfId="0" applyFont="1" applyFill="1" applyBorder="1" applyAlignment="1">
      <alignment vertical="center" wrapText="1"/>
    </xf>
    <xf numFmtId="0" fontId="16" fillId="17" borderId="0" xfId="0" applyFont="1" applyFill="1" applyBorder="1" applyAlignment="1">
      <alignment horizontal="left" vertical="center" wrapText="1"/>
    </xf>
    <xf numFmtId="0" fontId="17" fillId="17" borderId="0" xfId="0" applyFont="1" applyFill="1" applyBorder="1" applyAlignment="1">
      <alignment horizontal="left"/>
    </xf>
    <xf numFmtId="0" fontId="18" fillId="17" borderId="38" xfId="0" applyFont="1" applyFill="1" applyBorder="1" applyAlignment="1">
      <alignment horizontal="center" vertical="center" wrapText="1"/>
    </xf>
    <xf numFmtId="49" fontId="6" fillId="17" borderId="39" xfId="0" applyNumberFormat="1" applyFont="1" applyFill="1" applyBorder="1" applyAlignment="1">
      <alignment horizontal="left" wrapText="1"/>
    </xf>
    <xf numFmtId="178" fontId="6" fillId="17" borderId="40" xfId="0" applyNumberFormat="1" applyFont="1" applyFill="1" applyBorder="1" applyAlignment="1">
      <alignment horizontal="left"/>
    </xf>
    <xf numFmtId="178" fontId="0" fillId="17" borderId="38" xfId="0" applyNumberFormat="1" applyFont="1" applyFill="1" applyBorder="1" applyAlignment="1">
      <alignment/>
    </xf>
    <xf numFmtId="10" fontId="9" fillId="17" borderId="0" xfId="0" applyNumberFormat="1" applyFont="1" applyFill="1" applyBorder="1" applyAlignment="1">
      <alignment horizontal="left"/>
    </xf>
    <xf numFmtId="49" fontId="6" fillId="17" borderId="41" xfId="0" applyNumberFormat="1" applyFont="1" applyFill="1" applyBorder="1" applyAlignment="1">
      <alignment horizontal="left" wrapText="1"/>
    </xf>
    <xf numFmtId="178" fontId="6" fillId="17" borderId="42" xfId="0" applyNumberFormat="1" applyFont="1" applyFill="1" applyBorder="1" applyAlignment="1">
      <alignment horizontal="left"/>
    </xf>
    <xf numFmtId="49" fontId="6" fillId="17" borderId="41" xfId="0" applyNumberFormat="1" applyFont="1" applyFill="1" applyBorder="1" applyAlignment="1">
      <alignment horizontal="left"/>
    </xf>
    <xf numFmtId="178" fontId="9" fillId="17" borderId="38" xfId="0" applyNumberFormat="1" applyFont="1" applyFill="1" applyBorder="1" applyAlignment="1">
      <alignment horizontal="center"/>
    </xf>
    <xf numFmtId="10" fontId="9" fillId="17" borderId="0" xfId="0" applyNumberFormat="1" applyFont="1" applyFill="1" applyBorder="1" applyAlignment="1">
      <alignment horizontal="left" vertical="center"/>
    </xf>
    <xf numFmtId="49" fontId="6" fillId="17" borderId="43" xfId="0" applyNumberFormat="1" applyFont="1" applyFill="1" applyBorder="1" applyAlignment="1">
      <alignment horizontal="left"/>
    </xf>
    <xf numFmtId="178" fontId="6" fillId="17" borderId="44" xfId="0" applyNumberFormat="1" applyFont="1" applyFill="1" applyBorder="1" applyAlignment="1">
      <alignment horizontal="left"/>
    </xf>
    <xf numFmtId="0" fontId="9" fillId="17" borderId="45" xfId="0" applyFont="1" applyFill="1" applyBorder="1" applyAlignment="1">
      <alignment horizontal="center"/>
    </xf>
    <xf numFmtId="178" fontId="9" fillId="17" borderId="45" xfId="0" applyNumberFormat="1" applyFont="1" applyFill="1" applyBorder="1" applyAlignment="1">
      <alignment horizontal="center" vertical="center" wrapText="1"/>
    </xf>
    <xf numFmtId="3" fontId="9" fillId="17" borderId="45" xfId="0" applyNumberFormat="1" applyFont="1" applyFill="1" applyBorder="1" applyAlignment="1">
      <alignment horizontal="center" vertical="center"/>
    </xf>
    <xf numFmtId="3" fontId="9" fillId="17" borderId="46" xfId="0" applyNumberFormat="1" applyFont="1" applyFill="1" applyBorder="1" applyAlignment="1">
      <alignment horizontal="center" vertical="center"/>
    </xf>
    <xf numFmtId="178" fontId="9" fillId="17" borderId="47" xfId="0" applyNumberFormat="1" applyFont="1" applyFill="1" applyBorder="1" applyAlignment="1">
      <alignment horizontal="center"/>
    </xf>
    <xf numFmtId="178" fontId="9" fillId="17" borderId="13" xfId="0" applyNumberFormat="1" applyFont="1" applyFill="1" applyBorder="1" applyAlignment="1">
      <alignment horizontal="center"/>
    </xf>
    <xf numFmtId="10" fontId="9" fillId="17" borderId="13" xfId="0" applyNumberFormat="1" applyFont="1" applyFill="1" applyBorder="1" applyAlignment="1">
      <alignment horizontal="left" vertical="center"/>
    </xf>
    <xf numFmtId="0" fontId="9" fillId="17" borderId="13" xfId="0" applyFont="1" applyFill="1" applyBorder="1" applyAlignment="1">
      <alignment horizontal="left"/>
    </xf>
    <xf numFmtId="179" fontId="19" fillId="17" borderId="48" xfId="0" applyNumberFormat="1" applyFont="1" applyFill="1" applyBorder="1" applyAlignment="1">
      <alignment horizontal="center" vertical="center"/>
    </xf>
    <xf numFmtId="0" fontId="6" fillId="17" borderId="30" xfId="0" applyNumberFormat="1" applyFont="1" applyFill="1" applyBorder="1" applyAlignment="1">
      <alignment horizontal="left" vertical="center" wrapText="1"/>
    </xf>
    <xf numFmtId="176" fontId="6" fillId="17" borderId="29" xfId="0" applyNumberFormat="1" applyFont="1" applyFill="1" applyBorder="1" applyAlignment="1">
      <alignment horizontal="left" vertical="center"/>
    </xf>
    <xf numFmtId="0" fontId="21" fillId="17" borderId="48" xfId="0" applyFont="1" applyFill="1" applyBorder="1" applyAlignment="1">
      <alignment horizontal="center" vertical="center" wrapText="1"/>
    </xf>
    <xf numFmtId="176" fontId="6" fillId="17" borderId="25" xfId="0" applyNumberFormat="1" applyFont="1" applyFill="1" applyBorder="1" applyAlignment="1">
      <alignment horizontal="left" vertical="center"/>
    </xf>
    <xf numFmtId="176" fontId="6" fillId="17" borderId="28" xfId="0" applyNumberFormat="1" applyFont="1" applyFill="1" applyBorder="1" applyAlignment="1">
      <alignment horizontal="left" vertical="center"/>
    </xf>
    <xf numFmtId="49" fontId="6" fillId="17" borderId="49" xfId="0" applyNumberFormat="1" applyFont="1" applyFill="1" applyBorder="1" applyAlignment="1">
      <alignment horizontal="left" vertical="center" wrapText="1"/>
    </xf>
    <xf numFmtId="0" fontId="6" fillId="17" borderId="30" xfId="0" applyFont="1" applyFill="1" applyBorder="1" applyAlignment="1">
      <alignment horizontal="left" vertical="center" wrapText="1"/>
    </xf>
    <xf numFmtId="176" fontId="6" fillId="17" borderId="30" xfId="0" applyNumberFormat="1" applyFont="1" applyFill="1" applyBorder="1" applyAlignment="1">
      <alignment horizontal="left" vertical="center"/>
    </xf>
    <xf numFmtId="49" fontId="6" fillId="17" borderId="50" xfId="0" applyNumberFormat="1" applyFont="1" applyFill="1" applyBorder="1" applyAlignment="1">
      <alignment horizontal="left" vertical="center" wrapText="1"/>
    </xf>
    <xf numFmtId="0" fontId="6" fillId="17" borderId="49" xfId="0" applyFont="1" applyFill="1" applyBorder="1" applyAlignment="1">
      <alignment horizontal="left" vertical="top" wrapText="1"/>
    </xf>
    <xf numFmtId="49" fontId="6" fillId="17" borderId="30" xfId="0" applyNumberFormat="1" applyFont="1" applyFill="1" applyBorder="1" applyAlignment="1">
      <alignment horizontal="left" vertical="center"/>
    </xf>
    <xf numFmtId="49" fontId="22" fillId="17" borderId="51" xfId="0" applyNumberFormat="1" applyFont="1" applyFill="1" applyBorder="1" applyAlignment="1">
      <alignment horizontal="left" vertical="center" wrapText="1"/>
    </xf>
    <xf numFmtId="0" fontId="22" fillId="17" borderId="52" xfId="0" applyFont="1" applyFill="1" applyBorder="1" applyAlignment="1">
      <alignment horizontal="left" vertical="center" wrapText="1"/>
    </xf>
    <xf numFmtId="49" fontId="6" fillId="17" borderId="30" xfId="0" applyNumberFormat="1" applyFont="1" applyFill="1" applyBorder="1" applyAlignment="1">
      <alignment horizontal="left" vertical="top" wrapText="1"/>
    </xf>
    <xf numFmtId="49" fontId="20" fillId="17" borderId="51" xfId="0" applyNumberFormat="1" applyFont="1" applyFill="1" applyBorder="1" applyAlignment="1">
      <alignment horizontal="left" vertical="center" wrapText="1"/>
    </xf>
    <xf numFmtId="0" fontId="20" fillId="17" borderId="53" xfId="0" applyFont="1" applyFill="1" applyBorder="1" applyAlignment="1">
      <alignment horizontal="left" vertical="center" wrapText="1"/>
    </xf>
    <xf numFmtId="0" fontId="20" fillId="17" borderId="54" xfId="0" applyFont="1" applyFill="1" applyBorder="1" applyAlignment="1">
      <alignment horizontal="left" vertical="center" wrapText="1"/>
    </xf>
    <xf numFmtId="0" fontId="12" fillId="17" borderId="48" xfId="0" applyFont="1" applyFill="1" applyBorder="1" applyAlignment="1">
      <alignment horizontal="center" vertical="center" wrapText="1"/>
    </xf>
    <xf numFmtId="0" fontId="0" fillId="17" borderId="55" xfId="0" applyFont="1" applyFill="1" applyBorder="1" applyAlignment="1">
      <alignment/>
    </xf>
    <xf numFmtId="49" fontId="23" fillId="17" borderId="13" xfId="0" applyNumberFormat="1" applyFont="1" applyFill="1" applyBorder="1" applyAlignment="1">
      <alignment/>
    </xf>
    <xf numFmtId="0" fontId="25" fillId="17" borderId="38" xfId="0" applyFont="1" applyFill="1" applyBorder="1" applyAlignment="1">
      <alignment vertical="center"/>
    </xf>
    <xf numFmtId="0" fontId="25" fillId="17" borderId="0" xfId="0" applyFont="1" applyFill="1" applyBorder="1" applyAlignment="1">
      <alignment vertical="center"/>
    </xf>
    <xf numFmtId="0" fontId="10" fillId="17" borderId="0" xfId="0" applyFont="1" applyFill="1" applyBorder="1" applyAlignment="1">
      <alignment horizontal="left" vertical="center"/>
    </xf>
    <xf numFmtId="0" fontId="10" fillId="17" borderId="11" xfId="0" applyFont="1" applyFill="1" applyBorder="1" applyAlignment="1">
      <alignment horizontal="center" vertical="center"/>
    </xf>
    <xf numFmtId="9" fontId="6" fillId="17" borderId="42" xfId="0" applyNumberFormat="1" applyFont="1" applyFill="1" applyBorder="1" applyAlignment="1">
      <alignment horizontal="left"/>
    </xf>
    <xf numFmtId="0" fontId="26" fillId="17" borderId="38" xfId="0" applyFont="1" applyFill="1" applyBorder="1" applyAlignment="1">
      <alignment vertical="center"/>
    </xf>
    <xf numFmtId="0" fontId="26" fillId="17" borderId="0" xfId="0" applyFont="1" applyFill="1" applyBorder="1" applyAlignment="1">
      <alignment vertical="center"/>
    </xf>
    <xf numFmtId="179" fontId="25" fillId="17" borderId="0" xfId="0" applyNumberFormat="1" applyFont="1" applyFill="1" applyBorder="1" applyAlignment="1">
      <alignment horizontal="center" vertical="center"/>
    </xf>
    <xf numFmtId="0" fontId="27" fillId="17" borderId="0" xfId="0" applyFont="1" applyFill="1" applyBorder="1" applyAlignment="1">
      <alignment horizontal="center" vertical="center" wrapText="1"/>
    </xf>
    <xf numFmtId="0" fontId="25" fillId="17" borderId="0" xfId="0" applyFont="1" applyFill="1" applyBorder="1" applyAlignment="1">
      <alignment horizontal="left" vertical="center"/>
    </xf>
    <xf numFmtId="0" fontId="0" fillId="17" borderId="38" xfId="0" applyFont="1" applyFill="1" applyBorder="1" applyAlignment="1">
      <alignment horizontal="left"/>
    </xf>
    <xf numFmtId="0" fontId="0" fillId="17" borderId="0" xfId="0" applyFont="1" applyFill="1" applyBorder="1" applyAlignment="1">
      <alignment horizontal="left"/>
    </xf>
    <xf numFmtId="9" fontId="0" fillId="17" borderId="0" xfId="0" applyNumberFormat="1" applyFont="1" applyFill="1" applyBorder="1" applyAlignment="1">
      <alignment horizontal="center"/>
    </xf>
    <xf numFmtId="0" fontId="27" fillId="17" borderId="0" xfId="0" applyFont="1" applyFill="1" applyBorder="1" applyAlignment="1">
      <alignment horizontal="left" vertical="center" wrapText="1"/>
    </xf>
    <xf numFmtId="49" fontId="6" fillId="17" borderId="44" xfId="0" applyNumberFormat="1" applyFont="1" applyFill="1" applyBorder="1" applyAlignment="1">
      <alignment horizontal="left"/>
    </xf>
    <xf numFmtId="0" fontId="0" fillId="17" borderId="38" xfId="0" applyFont="1" applyFill="1" applyBorder="1" applyAlignment="1">
      <alignment/>
    </xf>
    <xf numFmtId="0" fontId="0" fillId="17" borderId="56" xfId="0" applyFont="1" applyFill="1" applyBorder="1" applyAlignment="1">
      <alignment/>
    </xf>
    <xf numFmtId="0" fontId="0" fillId="17" borderId="5" xfId="0" applyFont="1" applyFill="1" applyBorder="1" applyAlignment="1">
      <alignment horizontal="left"/>
    </xf>
    <xf numFmtId="0" fontId="9" fillId="17" borderId="5" xfId="0" applyFont="1" applyFill="1" applyBorder="1" applyAlignment="1">
      <alignment horizontal="left"/>
    </xf>
    <xf numFmtId="0" fontId="26" fillId="17" borderId="5" xfId="0" applyFont="1" applyFill="1" applyBorder="1" applyAlignment="1">
      <alignment horizontal="center" vertical="center"/>
    </xf>
    <xf numFmtId="0" fontId="0" fillId="17" borderId="5" xfId="0" applyFont="1" applyFill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17" borderId="57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58" xfId="0" applyFont="1" applyBorder="1" applyAlignment="1">
      <alignment/>
    </xf>
    <xf numFmtId="176" fontId="22" fillId="17" borderId="40" xfId="0" applyNumberFormat="1" applyFont="1" applyFill="1" applyBorder="1" applyAlignment="1">
      <alignment horizontal="left" vertical="center"/>
    </xf>
    <xf numFmtId="0" fontId="0" fillId="0" borderId="59" xfId="0" applyFont="1" applyBorder="1" applyAlignment="1">
      <alignment/>
    </xf>
    <xf numFmtId="49" fontId="6" fillId="17" borderId="25" xfId="0" applyNumberFormat="1" applyFont="1" applyFill="1" applyBorder="1" applyAlignment="1">
      <alignment horizontal="left"/>
    </xf>
    <xf numFmtId="176" fontId="22" fillId="17" borderId="42" xfId="0" applyNumberFormat="1" applyFont="1" applyFill="1" applyBorder="1" applyAlignment="1">
      <alignment horizontal="left" vertical="center"/>
    </xf>
    <xf numFmtId="176" fontId="22" fillId="17" borderId="44" xfId="0" applyNumberFormat="1" applyFont="1" applyFill="1" applyBorder="1" applyAlignment="1">
      <alignment horizontal="left" vertical="center"/>
    </xf>
    <xf numFmtId="0" fontId="0" fillId="0" borderId="60" xfId="0" applyFont="1" applyBorder="1" applyAlignment="1">
      <alignment/>
    </xf>
    <xf numFmtId="0" fontId="0" fillId="17" borderId="60" xfId="0" applyFont="1" applyFill="1" applyBorder="1" applyAlignment="1">
      <alignment/>
    </xf>
    <xf numFmtId="0" fontId="0" fillId="17" borderId="61" xfId="0" applyFont="1" applyFill="1" applyBorder="1" applyAlignment="1">
      <alignment/>
    </xf>
    <xf numFmtId="0" fontId="29" fillId="17" borderId="0" xfId="0" applyFont="1" applyFill="1" applyBorder="1" applyAlignment="1">
      <alignment horizontal="center" wrapText="1"/>
    </xf>
    <xf numFmtId="0" fontId="0" fillId="0" borderId="48" xfId="0" applyFont="1" applyBorder="1" applyAlignment="1">
      <alignment/>
    </xf>
    <xf numFmtId="0" fontId="9" fillId="17" borderId="32" xfId="0" applyFont="1" applyFill="1" applyBorder="1" applyAlignment="1">
      <alignment horizontal="center" vertical="center"/>
    </xf>
    <xf numFmtId="49" fontId="6" fillId="17" borderId="39" xfId="0" applyNumberFormat="1" applyFont="1" applyFill="1" applyBorder="1" applyAlignment="1">
      <alignment horizontal="left" vertical="center" wrapText="1"/>
    </xf>
    <xf numFmtId="176" fontId="6" fillId="17" borderId="40" xfId="0" applyNumberFormat="1" applyFont="1" applyFill="1" applyBorder="1" applyAlignment="1">
      <alignment horizontal="left" vertical="center" wrapText="1"/>
    </xf>
    <xf numFmtId="176" fontId="6" fillId="17" borderId="42" xfId="0" applyNumberFormat="1" applyFont="1" applyFill="1" applyBorder="1" applyAlignment="1">
      <alignment horizontal="left" vertical="center" wrapText="1"/>
    </xf>
    <xf numFmtId="49" fontId="6" fillId="17" borderId="41" xfId="0" applyNumberFormat="1" applyFont="1" applyFill="1" applyBorder="1" applyAlignment="1">
      <alignment horizontal="left" vertical="center" wrapText="1"/>
    </xf>
    <xf numFmtId="49" fontId="6" fillId="17" borderId="43" xfId="0" applyNumberFormat="1" applyFont="1" applyFill="1" applyBorder="1" applyAlignment="1">
      <alignment horizontal="left" vertical="center" wrapText="1"/>
    </xf>
    <xf numFmtId="176" fontId="6" fillId="17" borderId="44" xfId="0" applyNumberFormat="1" applyFont="1" applyFill="1" applyBorder="1" applyAlignment="1">
      <alignment horizontal="left" vertical="center" wrapText="1"/>
    </xf>
    <xf numFmtId="0" fontId="30" fillId="17" borderId="0" xfId="0" applyFont="1" applyFill="1" applyBorder="1" applyAlignment="1">
      <alignment horizontal="left" wrapText="1"/>
    </xf>
    <xf numFmtId="0" fontId="30" fillId="17" borderId="0" xfId="0" applyFont="1" applyFill="1" applyBorder="1" applyAlignment="1">
      <alignment horizontal="center" wrapText="1"/>
    </xf>
    <xf numFmtId="0" fontId="31" fillId="17" borderId="0" xfId="0" applyFont="1" applyFill="1" applyBorder="1" applyAlignment="1">
      <alignment horizontal="left" wrapText="1"/>
    </xf>
    <xf numFmtId="0" fontId="16" fillId="17" borderId="32" xfId="0" applyFont="1" applyFill="1" applyBorder="1" applyAlignment="1">
      <alignment horizontal="left" vertical="center" wrapText="1"/>
    </xf>
    <xf numFmtId="49" fontId="7" fillId="17" borderId="49" xfId="0" applyNumberFormat="1" applyFont="1" applyFill="1" applyBorder="1" applyAlignment="1">
      <alignment horizontal="left" vertical="center" wrapText="1"/>
    </xf>
    <xf numFmtId="49" fontId="7" fillId="17" borderId="40" xfId="0" applyNumberFormat="1" applyFont="1" applyFill="1" applyBorder="1" applyAlignment="1">
      <alignment horizontal="left" vertical="center" wrapText="1"/>
    </xf>
    <xf numFmtId="49" fontId="7" fillId="17" borderId="30" xfId="0" applyNumberFormat="1" applyFont="1" applyFill="1" applyBorder="1" applyAlignment="1">
      <alignment horizontal="left" vertical="center" wrapText="1"/>
    </xf>
    <xf numFmtId="176" fontId="7" fillId="17" borderId="29" xfId="0" applyNumberFormat="1" applyFont="1" applyFill="1" applyBorder="1" applyAlignment="1">
      <alignment horizontal="left" vertical="center"/>
    </xf>
    <xf numFmtId="49" fontId="7" fillId="17" borderId="29" xfId="0" applyNumberFormat="1" applyFont="1" applyFill="1" applyBorder="1" applyAlignment="1">
      <alignment horizontal="left" vertical="center" wrapText="1"/>
    </xf>
    <xf numFmtId="176" fontId="7" fillId="17" borderId="28" xfId="0" applyNumberFormat="1" applyFont="1" applyFill="1" applyBorder="1" applyAlignment="1">
      <alignment horizontal="left" vertical="center"/>
    </xf>
    <xf numFmtId="176" fontId="7" fillId="17" borderId="25" xfId="0" applyNumberFormat="1" applyFont="1" applyFill="1" applyBorder="1" applyAlignment="1">
      <alignment horizontal="left" vertical="center"/>
    </xf>
    <xf numFmtId="49" fontId="7" fillId="17" borderId="25" xfId="0" applyNumberFormat="1" applyFont="1" applyFill="1" applyBorder="1" applyAlignment="1">
      <alignment horizontal="left" vertical="center" wrapText="1"/>
    </xf>
    <xf numFmtId="176" fontId="7" fillId="17" borderId="30" xfId="0" applyNumberFormat="1" applyFont="1" applyFill="1" applyBorder="1" applyAlignment="1">
      <alignment horizontal="left" vertical="center"/>
    </xf>
    <xf numFmtId="180" fontId="21" fillId="17" borderId="48" xfId="0" applyNumberFormat="1" applyFont="1" applyFill="1" applyBorder="1" applyAlignment="1">
      <alignment horizontal="left" vertical="center" wrapText="1"/>
    </xf>
    <xf numFmtId="176" fontId="7" fillId="17" borderId="62" xfId="0" applyNumberFormat="1" applyFont="1" applyFill="1" applyBorder="1" applyAlignment="1">
      <alignment horizontal="left" vertical="center"/>
    </xf>
    <xf numFmtId="176" fontId="7" fillId="17" borderId="34" xfId="0" applyNumberFormat="1" applyFont="1" applyFill="1" applyBorder="1" applyAlignment="1">
      <alignment horizontal="left" vertical="center"/>
    </xf>
    <xf numFmtId="176" fontId="7" fillId="17" borderId="63" xfId="0" applyNumberFormat="1" applyFont="1" applyFill="1" applyBorder="1" applyAlignment="1">
      <alignment horizontal="left" vertical="center"/>
    </xf>
    <xf numFmtId="180" fontId="9" fillId="17" borderId="48" xfId="0" applyNumberFormat="1" applyFont="1" applyFill="1" applyBorder="1" applyAlignment="1">
      <alignment horizontal="left" vertical="center" wrapText="1"/>
    </xf>
    <xf numFmtId="0" fontId="12" fillId="17" borderId="48" xfId="0" applyFont="1" applyFill="1" applyBorder="1" applyAlignment="1">
      <alignment wrapText="1"/>
    </xf>
    <xf numFmtId="179" fontId="25" fillId="17" borderId="55" xfId="0" applyNumberFormat="1" applyFont="1" applyFill="1" applyBorder="1" applyAlignment="1">
      <alignment horizontal="center" vertical="center"/>
    </xf>
    <xf numFmtId="0" fontId="27" fillId="17" borderId="55" xfId="0" applyFont="1" applyFill="1" applyBorder="1" applyAlignment="1">
      <alignment horizontal="center" vertical="center" wrapText="1"/>
    </xf>
    <xf numFmtId="49" fontId="7" fillId="17" borderId="0" xfId="0" applyNumberFormat="1" applyFont="1" applyFill="1" applyBorder="1" applyAlignment="1">
      <alignment/>
    </xf>
    <xf numFmtId="0" fontId="7" fillId="17" borderId="0" xfId="0" applyFont="1" applyFill="1" applyBorder="1" applyAlignment="1">
      <alignment/>
    </xf>
    <xf numFmtId="0" fontId="9" fillId="17" borderId="0" xfId="0" applyFont="1" applyFill="1" applyBorder="1" applyAlignment="1">
      <alignment/>
    </xf>
    <xf numFmtId="49" fontId="32" fillId="17" borderId="32" xfId="0" applyNumberFormat="1" applyFont="1" applyFill="1" applyBorder="1" applyAlignment="1">
      <alignment/>
    </xf>
    <xf numFmtId="0" fontId="7" fillId="17" borderId="32" xfId="0" applyFont="1" applyFill="1" applyBorder="1" applyAlignment="1">
      <alignment/>
    </xf>
    <xf numFmtId="49" fontId="8" fillId="18" borderId="64" xfId="0" applyNumberFormat="1" applyFont="1" applyFill="1" applyBorder="1" applyAlignment="1">
      <alignment horizontal="center" vertical="center"/>
    </xf>
    <xf numFmtId="9" fontId="7" fillId="17" borderId="65" xfId="0" applyNumberFormat="1" applyFont="1" applyFill="1" applyBorder="1" applyAlignment="1">
      <alignment horizontal="center"/>
    </xf>
    <xf numFmtId="9" fontId="7" fillId="17" borderId="66" xfId="0" applyNumberFormat="1" applyFont="1" applyFill="1" applyBorder="1" applyAlignment="1">
      <alignment horizontal="center"/>
    </xf>
    <xf numFmtId="0" fontId="16" fillId="17" borderId="13" xfId="0" applyFont="1" applyFill="1" applyBorder="1" applyAlignment="1">
      <alignment vertical="center" wrapText="1"/>
    </xf>
    <xf numFmtId="0" fontId="16" fillId="17" borderId="13" xfId="0" applyFont="1" applyFill="1" applyBorder="1" applyAlignment="1">
      <alignment horizontal="left" vertical="center" wrapText="1"/>
    </xf>
    <xf numFmtId="0" fontId="17" fillId="17" borderId="13" xfId="0" applyFont="1" applyFill="1" applyBorder="1" applyAlignment="1">
      <alignment horizontal="left"/>
    </xf>
    <xf numFmtId="3" fontId="6" fillId="17" borderId="25" xfId="0" applyNumberFormat="1" applyFont="1" applyFill="1" applyBorder="1" applyAlignment="1">
      <alignment horizontal="left" vertical="center" wrapText="1"/>
    </xf>
    <xf numFmtId="176" fontId="6" fillId="17" borderId="26" xfId="0" applyNumberFormat="1" applyFont="1" applyFill="1" applyBorder="1" applyAlignment="1">
      <alignment horizontal="left" vertical="center"/>
    </xf>
    <xf numFmtId="49" fontId="6" fillId="17" borderId="67" xfId="0" applyNumberFormat="1" applyFont="1" applyFill="1" applyBorder="1" applyAlignment="1">
      <alignment horizontal="left" vertical="center" wrapText="1"/>
    </xf>
    <xf numFmtId="176" fontId="6" fillId="17" borderId="34" xfId="0" applyNumberFormat="1" applyFont="1" applyFill="1" applyBorder="1" applyAlignment="1">
      <alignment horizontal="left" vertical="center"/>
    </xf>
    <xf numFmtId="3" fontId="6" fillId="17" borderId="34" xfId="0" applyNumberFormat="1" applyFont="1" applyFill="1" applyBorder="1" applyAlignment="1">
      <alignment horizontal="left" vertical="center" wrapText="1"/>
    </xf>
    <xf numFmtId="49" fontId="6" fillId="17" borderId="68" xfId="0" applyNumberFormat="1" applyFont="1" applyFill="1" applyBorder="1" applyAlignment="1">
      <alignment horizontal="left" vertical="center" wrapText="1"/>
    </xf>
    <xf numFmtId="176" fontId="6" fillId="17" borderId="35" xfId="0" applyNumberFormat="1" applyFont="1" applyFill="1" applyBorder="1" applyAlignment="1">
      <alignment horizontal="left" vertical="center"/>
    </xf>
    <xf numFmtId="180" fontId="33" fillId="17" borderId="48" xfId="0" applyNumberFormat="1" applyFont="1" applyFill="1" applyBorder="1" applyAlignment="1">
      <alignment vertical="center" wrapText="1"/>
    </xf>
    <xf numFmtId="180" fontId="21" fillId="17" borderId="5" xfId="0" applyNumberFormat="1" applyFont="1" applyFill="1" applyBorder="1" applyAlignment="1">
      <alignment horizontal="left" vertical="center" wrapText="1"/>
    </xf>
    <xf numFmtId="49" fontId="6" fillId="17" borderId="28" xfId="0" applyNumberFormat="1" applyFont="1" applyFill="1" applyBorder="1" applyAlignment="1">
      <alignment horizontal="left" vertical="center"/>
    </xf>
    <xf numFmtId="49" fontId="6" fillId="17" borderId="29" xfId="0" applyNumberFormat="1" applyFont="1" applyFill="1" applyBorder="1" applyAlignment="1">
      <alignment horizontal="left" vertical="center"/>
    </xf>
    <xf numFmtId="0" fontId="0" fillId="17" borderId="48" xfId="0" applyFont="1" applyFill="1" applyBorder="1" applyAlignment="1">
      <alignment/>
    </xf>
    <xf numFmtId="49" fontId="32" fillId="17" borderId="69" xfId="0" applyNumberFormat="1" applyFont="1" applyFill="1" applyBorder="1" applyAlignment="1">
      <alignment/>
    </xf>
    <xf numFmtId="0" fontId="28" fillId="17" borderId="69" xfId="0" applyFont="1" applyFill="1" applyBorder="1" applyAlignment="1">
      <alignment/>
    </xf>
    <xf numFmtId="3" fontId="28" fillId="17" borderId="69" xfId="0" applyNumberFormat="1" applyFont="1" applyFill="1" applyBorder="1" applyAlignment="1">
      <alignment/>
    </xf>
    <xf numFmtId="49" fontId="8" fillId="18" borderId="70" xfId="0" applyNumberFormat="1" applyFont="1" applyFill="1" applyBorder="1" applyAlignment="1">
      <alignment horizontal="left" vertical="center"/>
    </xf>
    <xf numFmtId="9" fontId="7" fillId="17" borderId="65" xfId="0" applyNumberFormat="1" applyFont="1" applyFill="1" applyBorder="1" applyAlignment="1">
      <alignment horizontal="left"/>
    </xf>
    <xf numFmtId="9" fontId="7" fillId="17" borderId="71" xfId="0" applyNumberFormat="1" applyFont="1" applyFill="1" applyBorder="1" applyAlignment="1">
      <alignment horizontal="left"/>
    </xf>
    <xf numFmtId="49" fontId="0" fillId="17" borderId="5" xfId="0" applyNumberFormat="1" applyFont="1" applyFill="1" applyBorder="1" applyAlignment="1">
      <alignment/>
    </xf>
    <xf numFmtId="0" fontId="29" fillId="17" borderId="10" xfId="0" applyFont="1" applyFill="1" applyBorder="1" applyAlignment="1">
      <alignment horizontal="center" wrapText="1"/>
    </xf>
    <xf numFmtId="0" fontId="13" fillId="17" borderId="0" xfId="0" applyFont="1" applyFill="1" applyBorder="1" applyAlignment="1">
      <alignment horizontal="center" wrapText="1"/>
    </xf>
    <xf numFmtId="49" fontId="34" fillId="18" borderId="50" xfId="0" applyNumberFormat="1" applyFont="1" applyFill="1" applyBorder="1" applyAlignment="1">
      <alignment horizontal="center" vertical="center" wrapText="1"/>
    </xf>
    <xf numFmtId="49" fontId="34" fillId="18" borderId="50" xfId="0" applyNumberFormat="1" applyFont="1" applyFill="1" applyBorder="1" applyAlignment="1">
      <alignment horizontal="center" vertical="center"/>
    </xf>
    <xf numFmtId="49" fontId="34" fillId="18" borderId="50" xfId="0" applyNumberFormat="1" applyFont="1" applyFill="1" applyBorder="1" applyAlignment="1">
      <alignment horizontal="center" vertical="top" wrapText="1"/>
    </xf>
    <xf numFmtId="3" fontId="7" fillId="17" borderId="40" xfId="0" applyNumberFormat="1" applyFont="1" applyFill="1" applyBorder="1" applyAlignment="1">
      <alignment horizontal="left" vertical="center" wrapText="1"/>
    </xf>
    <xf numFmtId="3" fontId="7" fillId="17" borderId="44" xfId="0" applyNumberFormat="1" applyFont="1" applyFill="1" applyBorder="1" applyAlignment="1">
      <alignment horizontal="left" vertical="center" wrapText="1"/>
    </xf>
    <xf numFmtId="3" fontId="7" fillId="17" borderId="72" xfId="0" applyNumberFormat="1" applyFont="1" applyFill="1" applyBorder="1" applyAlignment="1">
      <alignment horizontal="left" vertical="center" wrapText="1"/>
    </xf>
    <xf numFmtId="176" fontId="7" fillId="17" borderId="35" xfId="0" applyNumberFormat="1" applyFont="1" applyFill="1" applyBorder="1" applyAlignment="1">
      <alignment horizontal="left" vertical="center"/>
    </xf>
    <xf numFmtId="3" fontId="7" fillId="17" borderId="73" xfId="0" applyNumberFormat="1" applyFont="1" applyFill="1" applyBorder="1" applyAlignment="1">
      <alignment horizontal="left" vertical="center" wrapText="1"/>
    </xf>
    <xf numFmtId="49" fontId="7" fillId="17" borderId="39" xfId="0" applyNumberFormat="1" applyFont="1" applyFill="1" applyBorder="1" applyAlignment="1">
      <alignment horizontal="left" vertical="center" wrapText="1"/>
    </xf>
    <xf numFmtId="3" fontId="7" fillId="17" borderId="74" xfId="0" applyNumberFormat="1" applyFont="1" applyFill="1" applyBorder="1" applyAlignment="1">
      <alignment horizontal="left" vertical="center" wrapText="1"/>
    </xf>
    <xf numFmtId="3" fontId="7" fillId="17" borderId="75" xfId="0" applyNumberFormat="1" applyFont="1" applyFill="1" applyBorder="1" applyAlignment="1">
      <alignment horizontal="left" vertical="center" wrapText="1"/>
    </xf>
    <xf numFmtId="3" fontId="7" fillId="17" borderId="76" xfId="0" applyNumberFormat="1" applyFont="1" applyFill="1" applyBorder="1" applyAlignment="1">
      <alignment horizontal="left" vertical="center" wrapText="1"/>
    </xf>
    <xf numFmtId="176" fontId="7" fillId="17" borderId="26" xfId="0" applyNumberFormat="1" applyFont="1" applyFill="1" applyBorder="1" applyAlignment="1">
      <alignment horizontal="left" vertical="center"/>
    </xf>
    <xf numFmtId="0" fontId="12" fillId="17" borderId="11" xfId="0" applyFont="1" applyFill="1" applyBorder="1" applyAlignment="1">
      <alignment wrapText="1"/>
    </xf>
    <xf numFmtId="49" fontId="36" fillId="8" borderId="50" xfId="0" applyNumberFormat="1" applyFont="1" applyFill="1" applyBorder="1" applyAlignment="1">
      <alignment horizontal="center" vertical="center" wrapText="1"/>
    </xf>
    <xf numFmtId="49" fontId="36" fillId="8" borderId="50" xfId="0" applyNumberFormat="1" applyFont="1" applyFill="1" applyBorder="1" applyAlignment="1">
      <alignment vertical="center" wrapText="1"/>
    </xf>
    <xf numFmtId="180" fontId="7" fillId="17" borderId="40" xfId="0" applyNumberFormat="1" applyFont="1" applyFill="1" applyBorder="1" applyAlignment="1">
      <alignment horizontal="left" vertical="center" wrapText="1"/>
    </xf>
    <xf numFmtId="49" fontId="7" fillId="17" borderId="41" xfId="0" applyNumberFormat="1" applyFont="1" applyFill="1" applyBorder="1" applyAlignment="1">
      <alignment horizontal="left" vertical="center" wrapText="1"/>
    </xf>
    <xf numFmtId="0" fontId="7" fillId="17" borderId="42" xfId="0" applyFont="1" applyFill="1" applyBorder="1" applyAlignment="1">
      <alignment horizontal="left" vertical="center" wrapText="1"/>
    </xf>
    <xf numFmtId="49" fontId="7" fillId="17" borderId="41" xfId="0" applyNumberFormat="1" applyFont="1" applyFill="1" applyBorder="1" applyAlignment="1">
      <alignment vertical="center" wrapText="1"/>
    </xf>
    <xf numFmtId="49" fontId="7" fillId="17" borderId="25" xfId="0" applyNumberFormat="1" applyFont="1" applyFill="1" applyBorder="1" applyAlignment="1">
      <alignment vertical="center" wrapText="1"/>
    </xf>
    <xf numFmtId="180" fontId="7" fillId="17" borderId="42" xfId="0" applyNumberFormat="1" applyFont="1" applyFill="1" applyBorder="1" applyAlignment="1">
      <alignment horizontal="left" vertical="center"/>
    </xf>
    <xf numFmtId="0" fontId="32" fillId="17" borderId="32" xfId="0" applyFont="1" applyFill="1" applyBorder="1" applyAlignment="1">
      <alignment/>
    </xf>
    <xf numFmtId="49" fontId="34" fillId="18" borderId="77" xfId="0" applyNumberFormat="1" applyFont="1" applyFill="1" applyBorder="1" applyAlignment="1">
      <alignment horizontal="center" vertical="center" wrapText="1"/>
    </xf>
    <xf numFmtId="49" fontId="34" fillId="18" borderId="78" xfId="0" applyNumberFormat="1" applyFont="1" applyFill="1" applyBorder="1" applyAlignment="1">
      <alignment horizontal="center" vertical="center" wrapText="1"/>
    </xf>
    <xf numFmtId="49" fontId="34" fillId="18" borderId="78" xfId="0" applyNumberFormat="1" applyFont="1" applyFill="1" applyBorder="1" applyAlignment="1">
      <alignment horizontal="center" vertical="center"/>
    </xf>
    <xf numFmtId="49" fontId="34" fillId="18" borderId="78" xfId="0" applyNumberFormat="1" applyFont="1" applyFill="1" applyBorder="1" applyAlignment="1">
      <alignment horizontal="center" vertical="top" wrapText="1"/>
    </xf>
    <xf numFmtId="49" fontId="34" fillId="18" borderId="79" xfId="0" applyNumberFormat="1" applyFont="1" applyFill="1" applyBorder="1" applyAlignment="1">
      <alignment horizontal="center" vertical="center" wrapText="1"/>
    </xf>
    <xf numFmtId="49" fontId="34" fillId="18" borderId="31" xfId="0" applyNumberFormat="1" applyFont="1" applyFill="1" applyBorder="1" applyAlignment="1">
      <alignment horizontal="center" vertical="center" wrapText="1"/>
    </xf>
    <xf numFmtId="179" fontId="19" fillId="17" borderId="11" xfId="0" applyNumberFormat="1" applyFont="1" applyFill="1" applyBorder="1" applyAlignment="1">
      <alignment horizontal="center" vertical="center"/>
    </xf>
    <xf numFmtId="49" fontId="7" fillId="17" borderId="42" xfId="0" applyNumberFormat="1" applyFont="1" applyFill="1" applyBorder="1" applyAlignment="1">
      <alignment horizontal="left" vertical="center" wrapText="1"/>
    </xf>
    <xf numFmtId="49" fontId="7" fillId="17" borderId="80" xfId="0" applyNumberFormat="1" applyFont="1" applyFill="1" applyBorder="1" applyAlignment="1">
      <alignment horizontal="left" vertical="center" wrapText="1"/>
    </xf>
    <xf numFmtId="49" fontId="6" fillId="17" borderId="41" xfId="0" applyNumberFormat="1" applyFont="1" applyFill="1" applyBorder="1" applyAlignment="1">
      <alignment horizontal="left" vertical="center" wrapText="1"/>
    </xf>
    <xf numFmtId="49" fontId="6" fillId="17" borderId="25" xfId="0" applyNumberFormat="1" applyFont="1" applyFill="1" applyBorder="1" applyAlignment="1">
      <alignment horizontal="left" vertical="center" wrapText="1"/>
    </xf>
    <xf numFmtId="49" fontId="37" fillId="17" borderId="25" xfId="0" applyNumberFormat="1" applyFont="1" applyFill="1" applyBorder="1" applyAlignment="1">
      <alignment horizontal="left" vertical="center" wrapText="1"/>
    </xf>
    <xf numFmtId="49" fontId="6" fillId="17" borderId="80" xfId="0" applyNumberFormat="1" applyFont="1" applyFill="1" applyBorder="1" applyAlignment="1">
      <alignment horizontal="left" vertical="center" wrapText="1"/>
    </xf>
    <xf numFmtId="0" fontId="38" fillId="17" borderId="14" xfId="0" applyFont="1" applyFill="1" applyBorder="1" applyAlignment="1">
      <alignment/>
    </xf>
    <xf numFmtId="180" fontId="39" fillId="17" borderId="48" xfId="0" applyNumberFormat="1" applyFont="1" applyFill="1" applyBorder="1" applyAlignment="1">
      <alignment horizontal="left" vertical="center" wrapText="1"/>
    </xf>
    <xf numFmtId="0" fontId="38" fillId="17" borderId="5" xfId="0" applyFont="1" applyFill="1" applyBorder="1" applyAlignment="1">
      <alignment/>
    </xf>
    <xf numFmtId="0" fontId="38" fillId="0" borderId="0" xfId="0" applyNumberFormat="1" applyFont="1" applyAlignment="1">
      <alignment/>
    </xf>
    <xf numFmtId="49" fontId="37" fillId="17" borderId="49" xfId="0" applyNumberFormat="1" applyFont="1" applyFill="1" applyBorder="1" applyAlignment="1">
      <alignment horizontal="left" vertical="center" wrapText="1"/>
    </xf>
    <xf numFmtId="49" fontId="37" fillId="17" borderId="30" xfId="0" applyNumberFormat="1" applyFont="1" applyFill="1" applyBorder="1" applyAlignment="1">
      <alignment horizontal="left" vertical="center" wrapText="1"/>
    </xf>
    <xf numFmtId="176" fontId="37" fillId="17" borderId="30" xfId="0" applyNumberFormat="1" applyFont="1" applyFill="1" applyBorder="1" applyAlignment="1">
      <alignment horizontal="left" vertical="center"/>
    </xf>
    <xf numFmtId="178" fontId="6" fillId="17" borderId="42" xfId="0" applyNumberFormat="1" applyFont="1" applyFill="1" applyBorder="1" applyAlignment="1">
      <alignment horizontal="left" vertical="center" wrapText="1"/>
    </xf>
    <xf numFmtId="178" fontId="6" fillId="17" borderId="44" xfId="0" applyNumberFormat="1" applyFont="1" applyFill="1" applyBorder="1" applyAlignment="1">
      <alignment horizontal="left" vertical="center" wrapText="1"/>
    </xf>
    <xf numFmtId="0" fontId="40" fillId="0" borderId="0" xfId="54" applyFill="1">
      <alignment/>
      <protection/>
    </xf>
    <xf numFmtId="0" fontId="40" fillId="0" borderId="0" xfId="54" applyNumberFormat="1" applyFont="1" applyFill="1" applyAlignment="1">
      <alignment/>
      <protection/>
    </xf>
    <xf numFmtId="0" fontId="40" fillId="0" borderId="5" xfId="54" applyFont="1" applyFill="1" applyBorder="1" applyAlignment="1">
      <alignment/>
      <protection/>
    </xf>
    <xf numFmtId="0" fontId="40" fillId="0" borderId="37" xfId="54" applyFont="1" applyFill="1" applyBorder="1" applyAlignment="1">
      <alignment/>
      <protection/>
    </xf>
    <xf numFmtId="0" fontId="40" fillId="0" borderId="11" xfId="54" applyFont="1" applyFill="1" applyBorder="1" applyAlignment="1">
      <alignment/>
      <protection/>
    </xf>
    <xf numFmtId="0" fontId="40" fillId="0" borderId="0" xfId="54" applyFont="1" applyFill="1" applyBorder="1" applyAlignment="1">
      <alignment/>
      <protection/>
    </xf>
    <xf numFmtId="49" fontId="40" fillId="0" borderId="0" xfId="54" applyNumberFormat="1" applyFont="1" applyFill="1" applyBorder="1" applyAlignment="1">
      <alignment/>
      <protection/>
    </xf>
    <xf numFmtId="0" fontId="40" fillId="0" borderId="12" xfId="54" applyFont="1" applyFill="1" applyBorder="1" applyAlignment="1">
      <alignment/>
      <protection/>
    </xf>
    <xf numFmtId="0" fontId="40" fillId="0" borderId="81" xfId="54" applyFont="1" applyFill="1" applyBorder="1" applyAlignment="1">
      <alignment/>
      <protection/>
    </xf>
    <xf numFmtId="0" fontId="40" fillId="0" borderId="36" xfId="54" applyFont="1" applyFill="1" applyBorder="1" applyAlignment="1">
      <alignment/>
      <protection/>
    </xf>
    <xf numFmtId="0" fontId="40" fillId="0" borderId="82" xfId="54" applyFont="1" applyFill="1" applyBorder="1" applyAlignment="1">
      <alignment/>
      <protection/>
    </xf>
    <xf numFmtId="49" fontId="6" fillId="0" borderId="83" xfId="54" applyNumberFormat="1" applyFont="1" applyFill="1" applyBorder="1" applyAlignment="1">
      <alignment horizontal="left" vertical="center" wrapText="1"/>
      <protection/>
    </xf>
    <xf numFmtId="0" fontId="40" fillId="0" borderId="83" xfId="54" applyFont="1" applyFill="1" applyBorder="1" applyAlignment="1">
      <alignment/>
      <protection/>
    </xf>
    <xf numFmtId="49" fontId="6" fillId="0" borderId="84" xfId="54" applyNumberFormat="1" applyFont="1" applyFill="1" applyBorder="1" applyAlignment="1">
      <alignment horizontal="left" vertical="center" wrapText="1"/>
      <protection/>
    </xf>
    <xf numFmtId="0" fontId="40" fillId="0" borderId="24" xfId="54" applyFont="1" applyFill="1" applyBorder="1" applyAlignment="1">
      <alignment/>
      <protection/>
    </xf>
    <xf numFmtId="9" fontId="6" fillId="0" borderId="30" xfId="54" applyNumberFormat="1" applyFont="1" applyFill="1" applyBorder="1" applyAlignment="1">
      <alignment horizontal="left" vertical="center" wrapText="1"/>
      <protection/>
    </xf>
    <xf numFmtId="0" fontId="40" fillId="0" borderId="30" xfId="54" applyFont="1" applyFill="1" applyBorder="1" applyAlignment="1">
      <alignment/>
      <protection/>
    </xf>
    <xf numFmtId="49" fontId="6" fillId="0" borderId="85" xfId="54" applyNumberFormat="1" applyFont="1" applyFill="1" applyBorder="1" applyAlignment="1">
      <alignment horizontal="left" vertical="center" wrapText="1"/>
      <protection/>
    </xf>
    <xf numFmtId="49" fontId="6" fillId="0" borderId="86" xfId="54" applyNumberFormat="1" applyFont="1" applyFill="1" applyBorder="1" applyAlignment="1">
      <alignment horizontal="left" vertical="center" wrapText="1"/>
      <protection/>
    </xf>
    <xf numFmtId="0" fontId="40" fillId="0" borderId="86" xfId="54" applyFont="1" applyFill="1" applyBorder="1" applyAlignment="1">
      <alignment/>
      <protection/>
    </xf>
    <xf numFmtId="49" fontId="6" fillId="0" borderId="87" xfId="54" applyNumberFormat="1" applyFont="1" applyFill="1" applyBorder="1" applyAlignment="1">
      <alignment horizontal="left" vertical="center" wrapText="1"/>
      <protection/>
    </xf>
    <xf numFmtId="9" fontId="6" fillId="0" borderId="88" xfId="54" applyNumberFormat="1" applyFont="1" applyFill="1" applyBorder="1" applyAlignment="1">
      <alignment horizontal="left" vertical="center" wrapText="1"/>
      <protection/>
    </xf>
    <xf numFmtId="0" fontId="40" fillId="0" borderId="88" xfId="54" applyFont="1" applyFill="1" applyBorder="1" applyAlignment="1">
      <alignment/>
      <protection/>
    </xf>
    <xf numFmtId="49" fontId="6" fillId="0" borderId="89" xfId="54" applyNumberFormat="1" applyFont="1" applyFill="1" applyBorder="1" applyAlignment="1">
      <alignment horizontal="left" vertical="center" wrapText="1"/>
      <protection/>
    </xf>
    <xf numFmtId="0" fontId="40" fillId="0" borderId="25" xfId="54" applyFont="1" applyFill="1" applyBorder="1" applyAlignment="1">
      <alignment/>
      <protection/>
    </xf>
    <xf numFmtId="49" fontId="6" fillId="0" borderId="90" xfId="54" applyNumberFormat="1" applyFont="1" applyFill="1" applyBorder="1" applyAlignment="1">
      <alignment horizontal="left" vertical="center" wrapText="1"/>
      <protection/>
    </xf>
    <xf numFmtId="9" fontId="6" fillId="0" borderId="25" xfId="54" applyNumberFormat="1" applyFont="1" applyFill="1" applyBorder="1" applyAlignment="1">
      <alignment horizontal="left" vertical="center"/>
      <protection/>
    </xf>
    <xf numFmtId="49" fontId="6" fillId="0" borderId="90" xfId="54" applyNumberFormat="1" applyFont="1" applyFill="1" applyBorder="1" applyAlignment="1">
      <alignment horizontal="left" vertical="top" wrapText="1"/>
      <protection/>
    </xf>
    <xf numFmtId="9" fontId="6" fillId="0" borderId="25" xfId="54" applyNumberFormat="1" applyFont="1" applyFill="1" applyBorder="1" applyAlignment="1">
      <alignment horizontal="left" vertical="center" wrapText="1"/>
      <protection/>
    </xf>
    <xf numFmtId="9" fontId="6" fillId="0" borderId="91" xfId="54" applyNumberFormat="1" applyFont="1" applyFill="1" applyBorder="1" applyAlignment="1">
      <alignment horizontal="left" vertical="center" wrapText="1"/>
      <protection/>
    </xf>
    <xf numFmtId="0" fontId="40" fillId="0" borderId="91" xfId="54" applyFont="1" applyFill="1" applyBorder="1" applyAlignment="1">
      <alignment/>
      <protection/>
    </xf>
    <xf numFmtId="49" fontId="6" fillId="0" borderId="92" xfId="54" applyNumberFormat="1" applyFont="1" applyFill="1" applyBorder="1" applyAlignment="1">
      <alignment horizontal="left" vertical="center" wrapText="1"/>
      <protection/>
    </xf>
    <xf numFmtId="0" fontId="8" fillId="0" borderId="93" xfId="54" applyFont="1" applyFill="1" applyBorder="1" applyAlignment="1">
      <alignment horizontal="center" vertical="center" wrapText="1"/>
      <protection/>
    </xf>
    <xf numFmtId="0" fontId="8" fillId="0" borderId="94" xfId="54" applyFont="1" applyFill="1" applyBorder="1" applyAlignment="1">
      <alignment horizontal="center" vertical="center" wrapText="1"/>
      <protection/>
    </xf>
    <xf numFmtId="49" fontId="8" fillId="0" borderId="94" xfId="54" applyNumberFormat="1" applyFont="1" applyFill="1" applyBorder="1" applyAlignment="1">
      <alignment horizontal="center" vertical="center" wrapText="1"/>
      <protection/>
    </xf>
    <xf numFmtId="0" fontId="8" fillId="0" borderId="95" xfId="54" applyFont="1" applyFill="1" applyBorder="1" applyAlignment="1">
      <alignment horizontal="center" vertical="center" wrapText="1"/>
      <protection/>
    </xf>
    <xf numFmtId="49" fontId="8" fillId="0" borderId="96" xfId="54" applyNumberFormat="1" applyFont="1" applyFill="1" applyBorder="1" applyAlignment="1">
      <alignment horizontal="center" vertical="center" wrapText="1"/>
      <protection/>
    </xf>
    <xf numFmtId="0" fontId="40" fillId="0" borderId="32" xfId="54" applyFont="1" applyFill="1" applyBorder="1" applyAlignment="1">
      <alignment/>
      <protection/>
    </xf>
    <xf numFmtId="9" fontId="7" fillId="0" borderId="32" xfId="54" applyNumberFormat="1" applyFont="1" applyFill="1" applyBorder="1" applyAlignment="1">
      <alignment horizontal="center" vertical="center" wrapText="1"/>
      <protection/>
    </xf>
    <xf numFmtId="177" fontId="11" fillId="0" borderId="32" xfId="54" applyNumberFormat="1" applyFont="1" applyFill="1" applyBorder="1" applyAlignment="1">
      <alignment vertical="center" wrapText="1"/>
      <protection/>
    </xf>
    <xf numFmtId="177" fontId="7" fillId="0" borderId="32" xfId="54" applyNumberFormat="1" applyFont="1" applyFill="1" applyBorder="1" applyAlignment="1">
      <alignment horizontal="center" vertical="center" wrapText="1"/>
      <protection/>
    </xf>
    <xf numFmtId="3" fontId="7" fillId="0" borderId="32" xfId="54" applyNumberFormat="1" applyFont="1" applyFill="1" applyBorder="1" applyAlignment="1">
      <alignment horizontal="center" vertical="center" wrapText="1"/>
      <protection/>
    </xf>
    <xf numFmtId="49" fontId="4" fillId="0" borderId="32" xfId="54" applyNumberFormat="1" applyFont="1" applyFill="1" applyBorder="1" applyAlignment="1">
      <alignment vertical="center"/>
      <protection/>
    </xf>
    <xf numFmtId="3" fontId="40" fillId="0" borderId="0" xfId="54" applyNumberFormat="1" applyFont="1" applyFill="1" applyBorder="1" applyAlignment="1">
      <alignment/>
      <protection/>
    </xf>
    <xf numFmtId="0" fontId="40" fillId="0" borderId="31" xfId="54" applyFont="1" applyFill="1" applyBorder="1" applyAlignment="1">
      <alignment/>
      <protection/>
    </xf>
    <xf numFmtId="3" fontId="40" fillId="0" borderId="33" xfId="54" applyNumberFormat="1" applyFont="1" applyFill="1" applyBorder="1" applyAlignment="1">
      <alignment/>
      <protection/>
    </xf>
    <xf numFmtId="176" fontId="6" fillId="0" borderId="97" xfId="54" applyNumberFormat="1" applyFont="1" applyFill="1" applyBorder="1" applyAlignment="1">
      <alignment horizontal="left" vertical="center" wrapText="1"/>
      <protection/>
    </xf>
    <xf numFmtId="49" fontId="6" fillId="0" borderId="88" xfId="54" applyNumberFormat="1" applyFont="1" applyFill="1" applyBorder="1" applyAlignment="1">
      <alignment horizontal="left" vertical="center" wrapText="1"/>
      <protection/>
    </xf>
    <xf numFmtId="176" fontId="6" fillId="0" borderId="65" xfId="54" applyNumberFormat="1" applyFont="1" applyFill="1" applyBorder="1" applyAlignment="1">
      <alignment horizontal="left" vertical="center" wrapText="1"/>
      <protection/>
    </xf>
    <xf numFmtId="49" fontId="6" fillId="0" borderId="25" xfId="54" applyNumberFormat="1" applyFont="1" applyFill="1" applyBorder="1" applyAlignment="1">
      <alignment horizontal="left" vertical="center" wrapText="1"/>
      <protection/>
    </xf>
    <xf numFmtId="0" fontId="6" fillId="0" borderId="25" xfId="54" applyFont="1" applyFill="1" applyBorder="1" applyAlignment="1">
      <alignment horizontal="left" vertical="center" wrapText="1"/>
      <protection/>
    </xf>
    <xf numFmtId="176" fontId="6" fillId="0" borderId="98" xfId="54" applyNumberFormat="1" applyFont="1" applyFill="1" applyBorder="1" applyAlignment="1">
      <alignment horizontal="left" vertical="center" wrapText="1"/>
      <protection/>
    </xf>
    <xf numFmtId="49" fontId="6" fillId="0" borderId="35" xfId="54" applyNumberFormat="1" applyFont="1" applyFill="1" applyBorder="1" applyAlignment="1">
      <alignment horizontal="left" vertical="center" wrapText="1"/>
      <protection/>
    </xf>
    <xf numFmtId="49" fontId="6" fillId="0" borderId="99" xfId="54" applyNumberFormat="1" applyFont="1" applyFill="1" applyBorder="1" applyAlignment="1">
      <alignment horizontal="left" vertical="center" wrapText="1"/>
      <protection/>
    </xf>
    <xf numFmtId="0" fontId="40" fillId="0" borderId="33" xfId="54" applyFont="1" applyFill="1" applyBorder="1" applyAlignment="1">
      <alignment/>
      <protection/>
    </xf>
    <xf numFmtId="176" fontId="6" fillId="0" borderId="70" xfId="54" applyNumberFormat="1" applyFont="1" applyFill="1" applyBorder="1" applyAlignment="1">
      <alignment horizontal="left" vertical="center" wrapText="1"/>
      <protection/>
    </xf>
    <xf numFmtId="49" fontId="6" fillId="0" borderId="91" xfId="54" applyNumberFormat="1" applyFont="1" applyFill="1" applyBorder="1" applyAlignment="1">
      <alignment horizontal="left" vertical="center" wrapText="1"/>
      <protection/>
    </xf>
    <xf numFmtId="49" fontId="6" fillId="0" borderId="100" xfId="54" applyNumberFormat="1" applyFont="1" applyFill="1" applyBorder="1" applyAlignment="1">
      <alignment horizontal="left" vertical="center" wrapText="1"/>
      <protection/>
    </xf>
    <xf numFmtId="49" fontId="8" fillId="0" borderId="93" xfId="54" applyNumberFormat="1" applyFont="1" applyFill="1" applyBorder="1" applyAlignment="1">
      <alignment horizontal="center" vertical="center" wrapText="1"/>
      <protection/>
    </xf>
    <xf numFmtId="49" fontId="8" fillId="0" borderId="101" xfId="54" applyNumberFormat="1" applyFont="1" applyFill="1" applyBorder="1" applyAlignment="1">
      <alignment horizontal="center" vertical="center" wrapText="1"/>
      <protection/>
    </xf>
    <xf numFmtId="0" fontId="7" fillId="0" borderId="32" xfId="54" applyFont="1" applyFill="1" applyBorder="1" applyAlignment="1">
      <alignment vertical="center"/>
      <protection/>
    </xf>
    <xf numFmtId="0" fontId="41" fillId="0" borderId="32" xfId="54" applyFont="1" applyFill="1" applyBorder="1" applyAlignment="1">
      <alignment horizontal="center" vertical="center" wrapText="1"/>
      <protection/>
    </xf>
    <xf numFmtId="0" fontId="4" fillId="0" borderId="32" xfId="54" applyFont="1" applyFill="1" applyBorder="1" applyAlignment="1">
      <alignment vertical="center"/>
      <protection/>
    </xf>
    <xf numFmtId="176" fontId="6" fillId="0" borderId="102" xfId="54" applyNumberFormat="1" applyFont="1" applyFill="1" applyBorder="1" applyAlignment="1">
      <alignment horizontal="left" vertical="center" wrapText="1"/>
      <protection/>
    </xf>
    <xf numFmtId="176" fontId="6" fillId="0" borderId="103" xfId="54" applyNumberFormat="1" applyFont="1" applyFill="1" applyBorder="1" applyAlignment="1">
      <alignment horizontal="left" vertical="center" wrapText="1"/>
      <protection/>
    </xf>
    <xf numFmtId="0" fontId="6" fillId="0" borderId="25" xfId="54" applyNumberFormat="1" applyFont="1" applyFill="1" applyBorder="1" applyAlignment="1">
      <alignment horizontal="left" vertical="center" wrapText="1"/>
      <protection/>
    </xf>
    <xf numFmtId="3" fontId="3" fillId="0" borderId="0" xfId="54" applyNumberFormat="1" applyFont="1" applyFill="1" applyBorder="1" applyAlignment="1">
      <alignment/>
      <protection/>
    </xf>
    <xf numFmtId="0" fontId="10" fillId="0" borderId="0" xfId="54" applyFont="1" applyFill="1" applyBorder="1" applyAlignment="1">
      <alignment vertical="center" wrapText="1"/>
      <protection/>
    </xf>
    <xf numFmtId="0" fontId="4" fillId="0" borderId="0" xfId="54" applyFont="1" applyFill="1" applyBorder="1" applyAlignment="1">
      <alignment vertical="center"/>
      <protection/>
    </xf>
    <xf numFmtId="49" fontId="4" fillId="0" borderId="0" xfId="54" applyNumberFormat="1" applyFont="1" applyFill="1" applyBorder="1" applyAlignment="1">
      <alignment vertical="center"/>
      <protection/>
    </xf>
    <xf numFmtId="0" fontId="42" fillId="0" borderId="0" xfId="54" applyFont="1" applyFill="1" applyBorder="1" applyAlignment="1">
      <alignment/>
      <protection/>
    </xf>
    <xf numFmtId="0" fontId="6" fillId="0" borderId="0" xfId="54" applyFont="1" applyFill="1" applyBorder="1" applyAlignment="1">
      <alignment/>
      <protection/>
    </xf>
    <xf numFmtId="0" fontId="42" fillId="0" borderId="31" xfId="54" applyFont="1" applyFill="1" applyBorder="1" applyAlignment="1">
      <alignment/>
      <protection/>
    </xf>
    <xf numFmtId="0" fontId="6" fillId="0" borderId="31" xfId="54" applyFont="1" applyFill="1" applyBorder="1" applyAlignment="1">
      <alignment/>
      <protection/>
    </xf>
    <xf numFmtId="49" fontId="6" fillId="0" borderId="31" xfId="54" applyNumberFormat="1" applyFont="1" applyFill="1" applyBorder="1" applyAlignment="1">
      <alignment/>
      <protection/>
    </xf>
    <xf numFmtId="49" fontId="6" fillId="0" borderId="29" xfId="54" applyNumberFormat="1" applyFont="1" applyFill="1" applyBorder="1" applyAlignment="1">
      <alignment horizontal="left" vertical="center" wrapText="1"/>
      <protection/>
    </xf>
    <xf numFmtId="0" fontId="6" fillId="0" borderId="63" xfId="54" applyFont="1" applyFill="1" applyBorder="1" applyAlignment="1">
      <alignment horizontal="left" vertical="center" wrapText="1"/>
      <protection/>
    </xf>
    <xf numFmtId="49" fontId="6" fillId="0" borderId="28" xfId="54" applyNumberFormat="1" applyFont="1" applyFill="1" applyBorder="1" applyAlignment="1">
      <alignment horizontal="left" vertical="center" wrapText="1"/>
      <protection/>
    </xf>
    <xf numFmtId="0" fontId="6" fillId="0" borderId="62" xfId="54" applyFont="1" applyFill="1" applyBorder="1" applyAlignment="1">
      <alignment horizontal="left" vertical="center" wrapText="1"/>
      <protection/>
    </xf>
    <xf numFmtId="49" fontId="6" fillId="0" borderId="104" xfId="54" applyNumberFormat="1" applyFont="1" applyFill="1" applyBorder="1" applyAlignment="1">
      <alignment horizontal="left" vertical="center" wrapText="1"/>
      <protection/>
    </xf>
    <xf numFmtId="49" fontId="6" fillId="0" borderId="105" xfId="54" applyNumberFormat="1" applyFont="1" applyFill="1" applyBorder="1" applyAlignment="1">
      <alignment horizontal="left" vertical="center" wrapText="1"/>
      <protection/>
    </xf>
    <xf numFmtId="49" fontId="6" fillId="0" borderId="106" xfId="54" applyNumberFormat="1" applyFont="1" applyFill="1" applyBorder="1" applyAlignment="1">
      <alignment horizontal="left" vertical="center" wrapText="1"/>
      <protection/>
    </xf>
    <xf numFmtId="49" fontId="6" fillId="0" borderId="107" xfId="54" applyNumberFormat="1" applyFont="1" applyFill="1" applyBorder="1" applyAlignment="1">
      <alignment horizontal="left" vertical="center" wrapText="1"/>
      <protection/>
    </xf>
    <xf numFmtId="49" fontId="6" fillId="0" borderId="63" xfId="54" applyNumberFormat="1" applyFont="1" applyFill="1" applyBorder="1" applyAlignment="1">
      <alignment horizontal="left" vertical="center" wrapText="1"/>
      <protection/>
    </xf>
    <xf numFmtId="0" fontId="6" fillId="0" borderId="62" xfId="54" applyNumberFormat="1" applyFont="1" applyFill="1" applyBorder="1" applyAlignment="1">
      <alignment horizontal="left" vertical="center" wrapText="1"/>
      <protection/>
    </xf>
    <xf numFmtId="0" fontId="40" fillId="0" borderId="108" xfId="54" applyFont="1" applyFill="1" applyBorder="1" applyAlignment="1">
      <alignment/>
      <protection/>
    </xf>
    <xf numFmtId="0" fontId="43" fillId="0" borderId="32" xfId="54" applyFont="1" applyFill="1" applyBorder="1" applyAlignment="1">
      <alignment vertical="center"/>
      <protection/>
    </xf>
    <xf numFmtId="3" fontId="40" fillId="0" borderId="0" xfId="54" applyNumberFormat="1" applyFont="1" applyFill="1" applyBorder="1" applyAlignment="1">
      <alignment horizontal="left" vertical="center" wrapText="1"/>
      <protection/>
    </xf>
    <xf numFmtId="0" fontId="40" fillId="0" borderId="0" xfId="54" applyFont="1" applyFill="1" applyBorder="1" applyAlignment="1">
      <alignment vertical="center" wrapText="1"/>
      <protection/>
    </xf>
    <xf numFmtId="49" fontId="6" fillId="0" borderId="22" xfId="54" applyNumberFormat="1" applyFont="1" applyFill="1" applyBorder="1" applyAlignment="1">
      <alignment horizontal="left" vertical="center"/>
      <protection/>
    </xf>
    <xf numFmtId="174" fontId="6" fillId="0" borderId="22" xfId="54" applyNumberFormat="1" applyFont="1" applyFill="1" applyBorder="1" applyAlignment="1">
      <alignment horizontal="center" vertical="center"/>
      <protection/>
    </xf>
    <xf numFmtId="49" fontId="6" fillId="0" borderId="21" xfId="54" applyNumberFormat="1" applyFont="1" applyFill="1" applyBorder="1" applyAlignment="1">
      <alignment horizontal="left" vertical="center"/>
      <protection/>
    </xf>
    <xf numFmtId="0" fontId="40" fillId="0" borderId="14" xfId="54" applyFont="1" applyFill="1" applyBorder="1" applyAlignment="1">
      <alignment/>
      <protection/>
    </xf>
    <xf numFmtId="49" fontId="6" fillId="0" borderId="19" xfId="54" applyNumberFormat="1" applyFont="1" applyFill="1" applyBorder="1" applyAlignment="1">
      <alignment horizontal="left" vertical="center"/>
      <protection/>
    </xf>
    <xf numFmtId="174" fontId="6" fillId="0" borderId="19" xfId="54" applyNumberFormat="1" applyFont="1" applyFill="1" applyBorder="1" applyAlignment="1">
      <alignment horizontal="center" vertical="center"/>
      <protection/>
    </xf>
    <xf numFmtId="49" fontId="6" fillId="0" borderId="18" xfId="54" applyNumberFormat="1" applyFont="1" applyFill="1" applyBorder="1" applyAlignment="1">
      <alignment horizontal="left" vertical="center"/>
      <protection/>
    </xf>
    <xf numFmtId="49" fontId="6" fillId="0" borderId="16" xfId="54" applyNumberFormat="1" applyFont="1" applyFill="1" applyBorder="1" applyAlignment="1">
      <alignment horizontal="left" vertical="center"/>
      <protection/>
    </xf>
    <xf numFmtId="174" fontId="6" fillId="0" borderId="16" xfId="54" applyNumberFormat="1" applyFont="1" applyFill="1" applyBorder="1" applyAlignment="1">
      <alignment horizontal="center" vertical="center"/>
      <protection/>
    </xf>
    <xf numFmtId="49" fontId="6" fillId="0" borderId="15" xfId="54" applyNumberFormat="1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center" wrapText="1"/>
      <protection/>
    </xf>
    <xf numFmtId="0" fontId="5" fillId="0" borderId="13" xfId="54" applyFont="1" applyFill="1" applyBorder="1" applyAlignment="1">
      <alignment vertical="center"/>
      <protection/>
    </xf>
    <xf numFmtId="49" fontId="4" fillId="0" borderId="13" xfId="54" applyNumberFormat="1" applyFont="1" applyFill="1" applyBorder="1" applyAlignment="1">
      <alignment vertical="center"/>
      <protection/>
    </xf>
    <xf numFmtId="0" fontId="40" fillId="0" borderId="10" xfId="54" applyFont="1" applyFill="1" applyBorder="1" applyAlignment="1">
      <alignment/>
      <protection/>
    </xf>
    <xf numFmtId="0" fontId="40" fillId="0" borderId="9" xfId="54" applyFont="1" applyFill="1" applyBorder="1" applyAlignment="1">
      <alignment/>
      <protection/>
    </xf>
    <xf numFmtId="0" fontId="40" fillId="0" borderId="0" xfId="54" applyFill="1" applyBorder="1">
      <alignment/>
      <protection/>
    </xf>
    <xf numFmtId="174" fontId="6" fillId="0" borderId="109" xfId="54" applyNumberFormat="1" applyFont="1" applyFill="1" applyBorder="1" applyAlignment="1">
      <alignment horizontal="center" vertical="center"/>
      <protection/>
    </xf>
    <xf numFmtId="174" fontId="6" fillId="0" borderId="110" xfId="54" applyNumberFormat="1" applyFont="1" applyFill="1" applyBorder="1" applyAlignment="1">
      <alignment horizontal="center" vertical="center"/>
      <protection/>
    </xf>
    <xf numFmtId="174" fontId="6" fillId="0" borderId="111" xfId="54" applyNumberFormat="1" applyFont="1" applyFill="1" applyBorder="1" applyAlignment="1">
      <alignment horizontal="center" vertical="center"/>
      <protection/>
    </xf>
    <xf numFmtId="49" fontId="6" fillId="17" borderId="112" xfId="0" applyNumberFormat="1" applyFont="1" applyFill="1" applyBorder="1" applyAlignment="1">
      <alignment horizontal="left" vertical="center" wrapText="1"/>
    </xf>
    <xf numFmtId="176" fontId="6" fillId="17" borderId="112" xfId="0" applyNumberFormat="1" applyFont="1" applyFill="1" applyBorder="1" applyAlignment="1">
      <alignment horizontal="left" vertical="center"/>
    </xf>
    <xf numFmtId="49" fontId="6" fillId="0" borderId="113" xfId="54" applyNumberFormat="1" applyFont="1" applyFill="1" applyBorder="1" applyAlignment="1">
      <alignment horizontal="left" vertical="center" wrapText="1"/>
      <protection/>
    </xf>
    <xf numFmtId="49" fontId="6" fillId="0" borderId="112" xfId="54" applyNumberFormat="1" applyFont="1" applyFill="1" applyBorder="1" applyAlignment="1">
      <alignment horizontal="left" vertical="center" wrapText="1"/>
      <protection/>
    </xf>
    <xf numFmtId="176" fontId="6" fillId="0" borderId="114" xfId="54" applyNumberFormat="1" applyFont="1" applyFill="1" applyBorder="1" applyAlignment="1">
      <alignment horizontal="left" vertical="center" wrapText="1"/>
      <protection/>
    </xf>
    <xf numFmtId="49" fontId="7" fillId="17" borderId="43" xfId="0" applyNumberFormat="1" applyFont="1" applyFill="1" applyBorder="1" applyAlignment="1">
      <alignment horizontal="left" vertical="center" wrapText="1"/>
    </xf>
    <xf numFmtId="49" fontId="6" fillId="17" borderId="30" xfId="0" applyNumberFormat="1" applyFont="1" applyFill="1" applyBorder="1" applyAlignment="1">
      <alignment horizontal="left" vertical="center" wrapText="1"/>
    </xf>
    <xf numFmtId="0" fontId="6" fillId="17" borderId="28" xfId="0" applyNumberFormat="1" applyFont="1" applyFill="1" applyBorder="1" applyAlignment="1">
      <alignment horizontal="left" vertical="center" wrapText="1"/>
    </xf>
    <xf numFmtId="0" fontId="7" fillId="17" borderId="62" xfId="0" applyNumberFormat="1" applyFont="1" applyFill="1" applyBorder="1" applyAlignment="1">
      <alignment horizontal="left" vertical="center" wrapText="1"/>
    </xf>
    <xf numFmtId="0" fontId="7" fillId="17" borderId="26" xfId="0" applyNumberFormat="1" applyFont="1" applyFill="1" applyBorder="1" applyAlignment="1">
      <alignment horizontal="left" vertical="center" wrapText="1"/>
    </xf>
    <xf numFmtId="0" fontId="50" fillId="17" borderId="0" xfId="42" applyFill="1" applyBorder="1" applyAlignment="1" applyProtection="1">
      <alignment/>
      <protection/>
    </xf>
    <xf numFmtId="0" fontId="6" fillId="17" borderId="29" xfId="0" applyNumberFormat="1" applyFont="1" applyFill="1" applyBorder="1" applyAlignment="1">
      <alignment horizontal="left" vertical="center" wrapText="1"/>
    </xf>
    <xf numFmtId="0" fontId="7" fillId="17" borderId="29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horizontal="left" indent="1"/>
    </xf>
    <xf numFmtId="49" fontId="7" fillId="17" borderId="115" xfId="0" applyNumberFormat="1" applyFont="1" applyFill="1" applyBorder="1" applyAlignment="1">
      <alignment vertical="center" wrapText="1"/>
    </xf>
    <xf numFmtId="49" fontId="7" fillId="17" borderId="116" xfId="0" applyNumberFormat="1" applyFont="1" applyFill="1" applyBorder="1" applyAlignment="1">
      <alignment horizontal="left" vertical="center" wrapText="1"/>
    </xf>
    <xf numFmtId="176" fontId="7" fillId="17" borderId="116" xfId="0" applyNumberFormat="1" applyFont="1" applyFill="1" applyBorder="1" applyAlignment="1">
      <alignment horizontal="left" vertical="center"/>
    </xf>
    <xf numFmtId="180" fontId="7" fillId="17" borderId="117" xfId="0" applyNumberFormat="1" applyFont="1" applyFill="1" applyBorder="1" applyAlignment="1">
      <alignment horizontal="left" vertical="center"/>
    </xf>
    <xf numFmtId="0" fontId="0" fillId="17" borderId="31" xfId="0" applyFill="1" applyBorder="1" applyAlignment="1">
      <alignment/>
    </xf>
    <xf numFmtId="49" fontId="8" fillId="18" borderId="39" xfId="0" applyNumberFormat="1" applyFont="1" applyFill="1" applyBorder="1" applyAlignment="1">
      <alignment horizontal="center" vertical="center" wrapText="1"/>
    </xf>
    <xf numFmtId="49" fontId="8" fillId="18" borderId="29" xfId="0" applyNumberFormat="1" applyFont="1" applyFill="1" applyBorder="1" applyAlignment="1">
      <alignment horizontal="center" vertical="center" wrapText="1"/>
    </xf>
    <xf numFmtId="49" fontId="8" fillId="18" borderId="49" xfId="0" applyNumberFormat="1" applyFont="1" applyFill="1" applyBorder="1" applyAlignment="1">
      <alignment horizontal="left" vertical="center" wrapText="1"/>
    </xf>
    <xf numFmtId="0" fontId="0" fillId="18" borderId="0" xfId="0" applyNumberFormat="1" applyFont="1" applyFill="1" applyAlignment="1">
      <alignment/>
    </xf>
    <xf numFmtId="49" fontId="8" fillId="18" borderId="40" xfId="0" applyNumberFormat="1" applyFont="1" applyFill="1" applyBorder="1" applyAlignment="1">
      <alignment vertical="center" wrapText="1"/>
    </xf>
    <xf numFmtId="49" fontId="8" fillId="18" borderId="74" xfId="0" applyNumberFormat="1" applyFont="1" applyFill="1" applyBorder="1" applyAlignment="1">
      <alignment horizontal="left" vertical="center" wrapText="1"/>
    </xf>
    <xf numFmtId="49" fontId="8" fillId="18" borderId="30" xfId="0" applyNumberFormat="1" applyFont="1" applyFill="1" applyBorder="1" applyAlignment="1">
      <alignment horizontal="left" vertical="center" wrapText="1"/>
    </xf>
    <xf numFmtId="49" fontId="8" fillId="18" borderId="30" xfId="0" applyNumberFormat="1" applyFont="1" applyFill="1" applyBorder="1" applyAlignment="1">
      <alignment horizontal="left" vertical="center"/>
    </xf>
    <xf numFmtId="49" fontId="8" fillId="18" borderId="30" xfId="0" applyNumberFormat="1" applyFont="1" applyFill="1" applyBorder="1" applyAlignment="1">
      <alignment horizontal="left" vertical="top" wrapText="1"/>
    </xf>
    <xf numFmtId="49" fontId="8" fillId="18" borderId="40" xfId="0" applyNumberFormat="1" applyFont="1" applyFill="1" applyBorder="1" applyAlignment="1">
      <alignment horizontal="left" vertical="center"/>
    </xf>
    <xf numFmtId="49" fontId="8" fillId="18" borderId="118" xfId="0" applyNumberFormat="1" applyFont="1" applyFill="1" applyBorder="1" applyAlignment="1">
      <alignment vertical="center" wrapText="1"/>
    </xf>
    <xf numFmtId="49" fontId="8" fillId="18" borderId="119" xfId="0" applyNumberFormat="1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64" fillId="0" borderId="120" xfId="0" applyFont="1" applyBorder="1" applyAlignment="1">
      <alignment horizontal="left" vertical="center" wrapText="1"/>
    </xf>
    <xf numFmtId="0" fontId="64" fillId="17" borderId="120" xfId="0" applyFont="1" applyFill="1" applyBorder="1" applyAlignment="1">
      <alignment horizontal="left" vertical="center" wrapText="1"/>
    </xf>
    <xf numFmtId="186" fontId="64" fillId="0" borderId="120" xfId="0" applyNumberFormat="1" applyFont="1" applyBorder="1" applyAlignment="1">
      <alignment horizontal="left" vertical="center"/>
    </xf>
    <xf numFmtId="9" fontId="6" fillId="0" borderId="34" xfId="54" applyNumberFormat="1" applyFont="1" applyFill="1" applyBorder="1" applyAlignment="1">
      <alignment horizontal="left" vertical="center" wrapText="1"/>
      <protection/>
    </xf>
    <xf numFmtId="3" fontId="64" fillId="0" borderId="120" xfId="0" applyNumberFormat="1" applyFont="1" applyBorder="1" applyAlignment="1">
      <alignment horizontal="left" vertical="center" wrapText="1"/>
    </xf>
    <xf numFmtId="2" fontId="64" fillId="0" borderId="12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80" fontId="64" fillId="17" borderId="120" xfId="0" applyNumberFormat="1" applyFont="1" applyFill="1" applyBorder="1" applyAlignment="1">
      <alignment horizontal="left" vertical="center" wrapText="1"/>
    </xf>
    <xf numFmtId="186" fontId="64" fillId="0" borderId="120" xfId="0" applyNumberFormat="1" applyFont="1" applyFill="1" applyBorder="1" applyAlignment="1">
      <alignment horizontal="left" vertical="center"/>
    </xf>
    <xf numFmtId="3" fontId="64" fillId="0" borderId="120" xfId="0" applyNumberFormat="1" applyFont="1" applyFill="1" applyBorder="1" applyAlignment="1">
      <alignment horizontal="left" vertical="center" wrapText="1"/>
    </xf>
    <xf numFmtId="0" fontId="37" fillId="0" borderId="120" xfId="0" applyFont="1" applyBorder="1" applyAlignment="1">
      <alignment horizontal="left" vertical="center" wrapText="1"/>
    </xf>
    <xf numFmtId="3" fontId="37" fillId="0" borderId="120" xfId="0" applyNumberFormat="1" applyFont="1" applyFill="1" applyBorder="1" applyAlignment="1">
      <alignment horizontal="left" vertical="center"/>
    </xf>
    <xf numFmtId="3" fontId="64" fillId="0" borderId="120" xfId="0" applyNumberFormat="1" applyFont="1" applyBorder="1" applyAlignment="1">
      <alignment horizontal="left" vertical="center"/>
    </xf>
    <xf numFmtId="0" fontId="50" fillId="0" borderId="0" xfId="42" applyAlignment="1" applyProtection="1">
      <alignment/>
      <protection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17" borderId="0" xfId="0" applyFill="1" applyAlignment="1">
      <alignment/>
    </xf>
    <xf numFmtId="0" fontId="40" fillId="17" borderId="0" xfId="0" applyFont="1" applyFill="1" applyAlignment="1">
      <alignment/>
    </xf>
    <xf numFmtId="0" fontId="67" fillId="17" borderId="0" xfId="0" applyFont="1" applyFill="1" applyBorder="1" applyAlignment="1">
      <alignment horizontal="center" vertical="center"/>
    </xf>
    <xf numFmtId="179" fontId="68" fillId="17" borderId="0" xfId="0" applyNumberFormat="1" applyFont="1" applyFill="1" applyAlignment="1">
      <alignment horizontal="center" vertical="center"/>
    </xf>
    <xf numFmtId="0" fontId="69" fillId="17" borderId="0" xfId="56" applyFont="1" applyFill="1" applyBorder="1" applyAlignment="1">
      <alignment horizontal="center" vertical="center" wrapText="1"/>
      <protection/>
    </xf>
    <xf numFmtId="0" fontId="69" fillId="17" borderId="0" xfId="56" applyFont="1" applyFill="1" applyAlignment="1">
      <alignment horizontal="center" vertical="center" wrapText="1"/>
      <protection/>
    </xf>
    <xf numFmtId="3" fontId="69" fillId="17" borderId="0" xfId="56" applyNumberFormat="1" applyFont="1" applyFill="1" applyAlignment="1">
      <alignment horizontal="center" vertical="center" wrapText="1"/>
      <protection/>
    </xf>
    <xf numFmtId="2" fontId="40" fillId="17" borderId="0" xfId="0" applyNumberFormat="1" applyFont="1" applyFill="1" applyAlignment="1">
      <alignment horizontal="center"/>
    </xf>
    <xf numFmtId="0" fontId="68" fillId="17" borderId="0" xfId="0" applyFont="1" applyFill="1" applyAlignment="1">
      <alignment horizontal="left" vertical="center"/>
    </xf>
    <xf numFmtId="0" fontId="64" fillId="17" borderId="0" xfId="0" applyFont="1" applyFill="1" applyAlignment="1">
      <alignment/>
    </xf>
    <xf numFmtId="3" fontId="40" fillId="17" borderId="0" xfId="0" applyNumberFormat="1" applyFont="1" applyFill="1" applyAlignment="1">
      <alignment/>
    </xf>
    <xf numFmtId="0" fontId="0" fillId="17" borderId="0" xfId="0" applyFill="1" applyAlignment="1">
      <alignment horizontal="left"/>
    </xf>
    <xf numFmtId="3" fontId="0" fillId="17" borderId="0" xfId="0" applyNumberFormat="1" applyFill="1" applyAlignment="1">
      <alignment horizontal="left"/>
    </xf>
    <xf numFmtId="2" fontId="0" fillId="17" borderId="0" xfId="0" applyNumberFormat="1" applyFill="1" applyAlignment="1">
      <alignment horizontal="center"/>
    </xf>
    <xf numFmtId="0" fontId="70" fillId="17" borderId="0" xfId="0" applyFont="1" applyFill="1" applyAlignment="1">
      <alignment/>
    </xf>
    <xf numFmtId="0" fontId="40" fillId="17" borderId="0" xfId="0" applyFont="1" applyFill="1" applyAlignment="1">
      <alignment horizontal="left"/>
    </xf>
    <xf numFmtId="9" fontId="64" fillId="19" borderId="121" xfId="0" applyNumberFormat="1" applyFont="1" applyFill="1" applyBorder="1" applyAlignment="1">
      <alignment horizontal="center"/>
    </xf>
    <xf numFmtId="3" fontId="0" fillId="17" borderId="0" xfId="0" applyNumberFormat="1" applyFill="1" applyAlignment="1">
      <alignment/>
    </xf>
    <xf numFmtId="9" fontId="64" fillId="17" borderId="122" xfId="0" applyNumberFormat="1" applyFont="1" applyFill="1" applyBorder="1" applyAlignment="1">
      <alignment horizontal="center"/>
    </xf>
    <xf numFmtId="0" fontId="0" fillId="17" borderId="0" xfId="0" applyFill="1" applyBorder="1" applyAlignment="1">
      <alignment horizontal="left"/>
    </xf>
    <xf numFmtId="179" fontId="8" fillId="20" borderId="123" xfId="0" applyNumberFormat="1" applyFont="1" applyFill="1" applyBorder="1" applyAlignment="1">
      <alignment horizontal="center" vertical="center"/>
    </xf>
    <xf numFmtId="0" fontId="30" fillId="17" borderId="0" xfId="0" applyFont="1" applyFill="1" applyBorder="1" applyAlignment="1">
      <alignment horizontal="center" wrapText="1"/>
    </xf>
    <xf numFmtId="3" fontId="30" fillId="17" borderId="0" xfId="0" applyNumberFormat="1" applyFont="1" applyFill="1" applyBorder="1" applyAlignment="1">
      <alignment horizontal="center" wrapText="1"/>
    </xf>
    <xf numFmtId="2" fontId="30" fillId="17" borderId="0" xfId="0" applyNumberFormat="1" applyFont="1" applyFill="1" applyBorder="1" applyAlignment="1">
      <alignment horizontal="center" wrapText="1"/>
    </xf>
    <xf numFmtId="3" fontId="65" fillId="19" borderId="0" xfId="56" applyNumberFormat="1" applyFont="1" applyFill="1" applyAlignment="1">
      <alignment horizontal="left" vertical="center" wrapText="1"/>
      <protection/>
    </xf>
    <xf numFmtId="0" fontId="66" fillId="19" borderId="0" xfId="0" applyFont="1" applyFill="1" applyAlignment="1">
      <alignment horizontal="left"/>
    </xf>
    <xf numFmtId="0" fontId="0" fillId="17" borderId="0" xfId="0" applyNumberFormat="1" applyFont="1" applyFill="1" applyAlignment="1">
      <alignment/>
    </xf>
    <xf numFmtId="0" fontId="64" fillId="0" borderId="120" xfId="0" applyFont="1" applyBorder="1" applyAlignment="1">
      <alignment vertical="center" wrapText="1"/>
    </xf>
    <xf numFmtId="0" fontId="40" fillId="17" borderId="0" xfId="0" applyFont="1" applyFill="1" applyAlignment="1">
      <alignment/>
    </xf>
    <xf numFmtId="176" fontId="6" fillId="0" borderId="102" xfId="54" applyNumberFormat="1" applyFont="1" applyFill="1" applyBorder="1" applyAlignment="1">
      <alignment horizontal="left" vertical="center" wrapText="1"/>
      <protection/>
    </xf>
    <xf numFmtId="49" fontId="8" fillId="0" borderId="124" xfId="54" applyNumberFormat="1" applyFont="1" applyFill="1" applyBorder="1" applyAlignment="1">
      <alignment horizontal="center" vertical="center" wrapText="1"/>
      <protection/>
    </xf>
    <xf numFmtId="0" fontId="8" fillId="0" borderId="125" xfId="54" applyFont="1" applyFill="1" applyBorder="1" applyAlignment="1">
      <alignment horizontal="center" vertical="center" wrapText="1"/>
      <protection/>
    </xf>
    <xf numFmtId="9" fontId="6" fillId="0" borderId="26" xfId="54" applyNumberFormat="1" applyFont="1" applyFill="1" applyBorder="1" applyAlignment="1">
      <alignment horizontal="left" vertical="center" wrapText="1"/>
      <protection/>
    </xf>
    <xf numFmtId="176" fontId="6" fillId="0" borderId="126" xfId="54" applyNumberFormat="1" applyFont="1" applyFill="1" applyBorder="1" applyAlignment="1">
      <alignment horizontal="left" vertical="center" wrapText="1"/>
      <protection/>
    </xf>
    <xf numFmtId="176" fontId="6" fillId="0" borderId="83" xfId="54" applyNumberFormat="1" applyFont="1" applyFill="1" applyBorder="1" applyAlignment="1">
      <alignment horizontal="left" vertical="center" wrapText="1"/>
      <protection/>
    </xf>
    <xf numFmtId="49" fontId="8" fillId="0" borderId="78" xfId="54" applyNumberFormat="1" applyFont="1" applyFill="1" applyBorder="1" applyAlignment="1">
      <alignment horizontal="center" vertical="center" wrapText="1"/>
      <protection/>
    </xf>
    <xf numFmtId="9" fontId="6" fillId="0" borderId="127" xfId="54" applyNumberFormat="1" applyFont="1" applyFill="1" applyBorder="1" applyAlignment="1">
      <alignment horizontal="left" vertical="center" wrapText="1"/>
      <protection/>
    </xf>
    <xf numFmtId="9" fontId="6" fillId="0" borderId="128" xfId="54" applyNumberFormat="1" applyFont="1" applyFill="1" applyBorder="1" applyAlignment="1">
      <alignment horizontal="left" vertical="center" wrapText="1"/>
      <protection/>
    </xf>
    <xf numFmtId="49" fontId="8" fillId="0" borderId="77" xfId="54" applyNumberFormat="1" applyFont="1" applyFill="1" applyBorder="1" applyAlignment="1">
      <alignment horizontal="center" vertical="center" wrapText="1"/>
      <protection/>
    </xf>
    <xf numFmtId="0" fontId="8" fillId="0" borderId="129" xfId="54" applyFont="1" applyFill="1" applyBorder="1" applyAlignment="1">
      <alignment horizontal="center" vertical="center" wrapText="1"/>
      <protection/>
    </xf>
    <xf numFmtId="0" fontId="8" fillId="0" borderId="78" xfId="54" applyFont="1" applyFill="1" applyBorder="1" applyAlignment="1">
      <alignment horizontal="center" vertical="center" wrapText="1"/>
      <protection/>
    </xf>
    <xf numFmtId="0" fontId="8" fillId="0" borderId="130" xfId="54" applyFont="1" applyFill="1" applyBorder="1" applyAlignment="1">
      <alignment horizontal="center" vertical="center" wrapText="1"/>
      <protection/>
    </xf>
    <xf numFmtId="49" fontId="6" fillId="0" borderId="128" xfId="54" applyNumberFormat="1" applyFont="1" applyFill="1" applyBorder="1" applyAlignment="1">
      <alignment horizontal="left" vertical="center" wrapText="1"/>
      <protection/>
    </xf>
    <xf numFmtId="9" fontId="6" fillId="0" borderId="131" xfId="54" applyNumberFormat="1" applyFont="1" applyFill="1" applyBorder="1" applyAlignment="1">
      <alignment horizontal="left" vertical="center" wrapText="1"/>
      <protection/>
    </xf>
    <xf numFmtId="0" fontId="6" fillId="0" borderId="107" xfId="54" applyNumberFormat="1" applyFont="1" applyFill="1" applyBorder="1" applyAlignment="1">
      <alignment horizontal="left" vertical="center" wrapText="1"/>
      <protection/>
    </xf>
    <xf numFmtId="0" fontId="6" fillId="0" borderId="132" xfId="54" applyNumberFormat="1" applyFont="1" applyFill="1" applyBorder="1" applyAlignment="1">
      <alignment horizontal="left" vertical="center" wrapText="1"/>
      <protection/>
    </xf>
    <xf numFmtId="49" fontId="6" fillId="0" borderId="30" xfId="54" applyNumberFormat="1" applyFont="1" applyFill="1" applyBorder="1" applyAlignment="1">
      <alignment horizontal="left" vertical="center" wrapText="1"/>
      <protection/>
    </xf>
    <xf numFmtId="49" fontId="6" fillId="0" borderId="103" xfId="54" applyNumberFormat="1" applyFont="1" applyFill="1" applyBorder="1" applyAlignment="1">
      <alignment horizontal="left" vertical="center" wrapText="1"/>
      <protection/>
    </xf>
    <xf numFmtId="0" fontId="6" fillId="0" borderId="133" xfId="54" applyFont="1" applyFill="1" applyBorder="1" applyAlignment="1">
      <alignment horizontal="left" vertical="center" wrapText="1"/>
      <protection/>
    </xf>
    <xf numFmtId="0" fontId="6" fillId="0" borderId="126" xfId="54" applyFont="1" applyFill="1" applyBorder="1" applyAlignment="1">
      <alignment horizontal="left" vertical="center" wrapText="1"/>
      <protection/>
    </xf>
    <xf numFmtId="49" fontId="6" fillId="0" borderId="62" xfId="54" applyNumberFormat="1" applyFont="1" applyFill="1" applyBorder="1" applyAlignment="1">
      <alignment horizontal="left" vertical="center" wrapText="1"/>
      <protection/>
    </xf>
    <xf numFmtId="0" fontId="40" fillId="0" borderId="55" xfId="54" applyFont="1" applyFill="1" applyBorder="1" applyAlignment="1">
      <alignment horizontal="left" vertical="center" wrapText="1"/>
      <protection/>
    </xf>
    <xf numFmtId="0" fontId="40" fillId="0" borderId="0" xfId="54" applyFont="1" applyFill="1" applyBorder="1" applyAlignment="1">
      <alignment horizontal="left" vertical="center" wrapText="1"/>
      <protection/>
    </xf>
    <xf numFmtId="49" fontId="13" fillId="0" borderId="10" xfId="54" applyNumberFormat="1" applyFont="1" applyFill="1" applyBorder="1" applyAlignment="1">
      <alignment horizontal="center" wrapText="1"/>
      <protection/>
    </xf>
    <xf numFmtId="0" fontId="13" fillId="0" borderId="10" xfId="54" applyFont="1" applyFill="1" applyBorder="1" applyAlignment="1">
      <alignment horizontal="center" wrapText="1"/>
      <protection/>
    </xf>
    <xf numFmtId="49" fontId="13" fillId="0" borderId="0" xfId="54" applyNumberFormat="1" applyFont="1" applyFill="1" applyBorder="1" applyAlignment="1">
      <alignment horizontal="center" wrapText="1"/>
      <protection/>
    </xf>
    <xf numFmtId="0" fontId="13" fillId="0" borderId="0" xfId="54" applyFont="1" applyFill="1" applyBorder="1" applyAlignment="1">
      <alignment horizontal="center" wrapText="1"/>
      <protection/>
    </xf>
    <xf numFmtId="49" fontId="40" fillId="0" borderId="0" xfId="54" applyNumberFormat="1" applyFont="1" applyFill="1" applyBorder="1" applyAlignment="1">
      <alignment horizontal="left" vertical="center" wrapText="1"/>
      <protection/>
    </xf>
    <xf numFmtId="49" fontId="8" fillId="18" borderId="118" xfId="0" applyNumberFormat="1" applyFont="1" applyFill="1" applyBorder="1" applyAlignment="1">
      <alignment horizontal="center" vertical="center" wrapText="1"/>
    </xf>
    <xf numFmtId="49" fontId="8" fillId="18" borderId="119" xfId="0" applyNumberFormat="1" applyFont="1" applyFill="1" applyBorder="1" applyAlignment="1">
      <alignment horizontal="center" vertical="center" wrapText="1"/>
    </xf>
    <xf numFmtId="176" fontId="6" fillId="0" borderId="103" xfId="54" applyNumberFormat="1" applyFont="1" applyFill="1" applyBorder="1" applyAlignment="1">
      <alignment horizontal="left" vertical="center" wrapText="1"/>
      <protection/>
    </xf>
    <xf numFmtId="176" fontId="6" fillId="0" borderId="134" xfId="54" applyNumberFormat="1" applyFont="1" applyFill="1" applyBorder="1" applyAlignment="1">
      <alignment horizontal="left" vertical="center" wrapText="1"/>
      <protection/>
    </xf>
    <xf numFmtId="176" fontId="6" fillId="0" borderId="135" xfId="54" applyNumberFormat="1" applyFont="1" applyFill="1" applyBorder="1" applyAlignment="1">
      <alignment horizontal="left" vertical="center" wrapText="1"/>
      <protection/>
    </xf>
    <xf numFmtId="176" fontId="6" fillId="0" borderId="30" xfId="54" applyNumberFormat="1" applyFont="1" applyFill="1" applyBorder="1" applyAlignment="1">
      <alignment horizontal="left" vertical="center" wrapText="1"/>
      <protection/>
    </xf>
    <xf numFmtId="176" fontId="6" fillId="0" borderId="62" xfId="54" applyNumberFormat="1" applyFont="1" applyFill="1" applyBorder="1" applyAlignment="1">
      <alignment horizontal="left" vertical="center" wrapText="1"/>
      <protection/>
    </xf>
    <xf numFmtId="176" fontId="6" fillId="0" borderId="63" xfId="54" applyNumberFormat="1" applyFont="1" applyFill="1" applyBorder="1" applyAlignment="1">
      <alignment horizontal="left" vertical="center" wrapText="1"/>
      <protection/>
    </xf>
    <xf numFmtId="49" fontId="8" fillId="18" borderId="77" xfId="0" applyNumberFormat="1" applyFont="1" applyFill="1" applyBorder="1" applyAlignment="1">
      <alignment horizontal="left" vertical="center" wrapText="1"/>
    </xf>
    <xf numFmtId="49" fontId="8" fillId="18" borderId="136" xfId="0" applyNumberFormat="1" applyFont="1" applyFill="1" applyBorder="1" applyAlignment="1">
      <alignment horizontal="left" vertical="center" wrapText="1"/>
    </xf>
    <xf numFmtId="49" fontId="6" fillId="0" borderId="137" xfId="54" applyNumberFormat="1" applyFont="1" applyFill="1" applyBorder="1" applyAlignment="1">
      <alignment horizontal="left" vertical="center" wrapText="1"/>
      <protection/>
    </xf>
    <xf numFmtId="0" fontId="6" fillId="0" borderId="138" xfId="54" applyFont="1" applyFill="1" applyBorder="1" applyAlignment="1">
      <alignment horizontal="left" vertical="center" wrapText="1"/>
      <protection/>
    </xf>
    <xf numFmtId="49" fontId="6" fillId="0" borderId="26" xfId="54" applyNumberFormat="1" applyFont="1" applyFill="1" applyBorder="1" applyAlignment="1">
      <alignment horizontal="left" vertical="center" wrapText="1"/>
      <protection/>
    </xf>
    <xf numFmtId="0" fontId="6" fillId="0" borderId="63" xfId="54" applyFont="1" applyFill="1" applyBorder="1" applyAlignment="1">
      <alignment horizontal="left" vertical="center" wrapText="1"/>
      <protection/>
    </xf>
    <xf numFmtId="176" fontId="6" fillId="0" borderId="26" xfId="54" applyNumberFormat="1" applyFont="1" applyFill="1" applyBorder="1" applyAlignment="1">
      <alignment horizontal="left" vertical="center" wrapText="1"/>
      <protection/>
    </xf>
    <xf numFmtId="49" fontId="6" fillId="0" borderId="139" xfId="54" applyNumberFormat="1" applyFont="1" applyFill="1" applyBorder="1" applyAlignment="1">
      <alignment horizontal="left" vertical="center" wrapText="1"/>
      <protection/>
    </xf>
    <xf numFmtId="9" fontId="6" fillId="0" borderId="35" xfId="54" applyNumberFormat="1" applyFont="1" applyFill="1" applyBorder="1" applyAlignment="1">
      <alignment horizontal="left" vertical="center" wrapText="1"/>
      <protection/>
    </xf>
    <xf numFmtId="9" fontId="6" fillId="0" borderId="26" xfId="54" applyNumberFormat="1" applyFont="1" applyFill="1" applyBorder="1" applyAlignment="1">
      <alignment horizontal="left" vertical="center"/>
      <protection/>
    </xf>
    <xf numFmtId="9" fontId="6" fillId="0" borderId="35" xfId="54" applyNumberFormat="1" applyFont="1" applyFill="1" applyBorder="1" applyAlignment="1">
      <alignment horizontal="left" vertical="center"/>
      <protection/>
    </xf>
    <xf numFmtId="9" fontId="6" fillId="0" borderId="140" xfId="54" applyNumberFormat="1" applyFont="1" applyFill="1" applyBorder="1" applyAlignment="1">
      <alignment horizontal="left" vertical="center" wrapText="1"/>
      <protection/>
    </xf>
    <xf numFmtId="9" fontId="6" fillId="0" borderId="141" xfId="54" applyNumberFormat="1" applyFont="1" applyFill="1" applyBorder="1" applyAlignment="1">
      <alignment horizontal="left" vertical="center" wrapText="1"/>
      <protection/>
    </xf>
    <xf numFmtId="9" fontId="6" fillId="0" borderId="142" xfId="54" applyNumberFormat="1" applyFont="1" applyFill="1" applyBorder="1" applyAlignment="1">
      <alignment horizontal="left" vertical="center" wrapText="1"/>
      <protection/>
    </xf>
    <xf numFmtId="49" fontId="6" fillId="0" borderId="143" xfId="54" applyNumberFormat="1" applyFont="1" applyFill="1" applyBorder="1" applyAlignment="1">
      <alignment horizontal="left" vertical="center" wrapText="1"/>
      <protection/>
    </xf>
    <xf numFmtId="9" fontId="6" fillId="0" borderId="144" xfId="54" applyNumberFormat="1" applyFont="1" applyFill="1" applyBorder="1" applyAlignment="1">
      <alignment horizontal="left" vertical="center" wrapText="1"/>
      <protection/>
    </xf>
    <xf numFmtId="9" fontId="6" fillId="0" borderId="145" xfId="54" applyNumberFormat="1" applyFont="1" applyFill="1" applyBorder="1" applyAlignment="1">
      <alignment horizontal="left" vertical="center" wrapText="1"/>
      <protection/>
    </xf>
    <xf numFmtId="49" fontId="12" fillId="0" borderId="146" xfId="54" applyNumberFormat="1" applyFont="1" applyFill="1" applyBorder="1" applyAlignment="1">
      <alignment horizontal="left" wrapText="1"/>
      <protection/>
    </xf>
    <xf numFmtId="0" fontId="40" fillId="0" borderId="56" xfId="54" applyFont="1" applyFill="1" applyBorder="1" applyAlignment="1">
      <alignment horizontal="left" wrapText="1"/>
      <protection/>
    </xf>
    <xf numFmtId="9" fontId="6" fillId="0" borderId="147" xfId="54" applyNumberFormat="1" applyFont="1" applyFill="1" applyBorder="1" applyAlignment="1">
      <alignment horizontal="left" vertical="center" wrapText="1"/>
      <protection/>
    </xf>
    <xf numFmtId="9" fontId="6" fillId="0" borderId="148" xfId="54" applyNumberFormat="1" applyFont="1" applyFill="1" applyBorder="1" applyAlignment="1">
      <alignment horizontal="left" vertical="center" wrapText="1"/>
      <protection/>
    </xf>
    <xf numFmtId="9" fontId="6" fillId="0" borderId="149" xfId="54" applyNumberFormat="1" applyFont="1" applyFill="1" applyBorder="1" applyAlignment="1">
      <alignment horizontal="left" vertical="center" wrapText="1"/>
      <protection/>
    </xf>
    <xf numFmtId="0" fontId="6" fillId="0" borderId="150" xfId="54" applyNumberFormat="1" applyFont="1" applyFill="1" applyBorder="1" applyAlignment="1">
      <alignment horizontal="left" vertical="center" wrapText="1"/>
      <protection/>
    </xf>
    <xf numFmtId="0" fontId="6" fillId="0" borderId="151" xfId="54" applyNumberFormat="1" applyFont="1" applyFill="1" applyBorder="1" applyAlignment="1">
      <alignment horizontal="left" vertical="center" wrapText="1"/>
      <protection/>
    </xf>
    <xf numFmtId="0" fontId="6" fillId="0" borderId="152" xfId="54" applyNumberFormat="1" applyFont="1" applyFill="1" applyBorder="1" applyAlignment="1">
      <alignment horizontal="left" vertical="center" wrapText="1"/>
      <protection/>
    </xf>
    <xf numFmtId="0" fontId="6" fillId="0" borderId="51" xfId="54" applyNumberFormat="1" applyFont="1" applyFill="1" applyBorder="1" applyAlignment="1">
      <alignment horizontal="left" vertical="center" wrapText="1"/>
      <protection/>
    </xf>
    <xf numFmtId="0" fontId="6" fillId="0" borderId="53" xfId="54" applyNumberFormat="1" applyFont="1" applyFill="1" applyBorder="1" applyAlignment="1">
      <alignment horizontal="left" vertical="center" wrapText="1"/>
      <protection/>
    </xf>
    <xf numFmtId="0" fontId="6" fillId="0" borderId="153" xfId="54" applyNumberFormat="1" applyFont="1" applyFill="1" applyBorder="1" applyAlignment="1">
      <alignment horizontal="left" vertical="center" wrapText="1"/>
      <protection/>
    </xf>
    <xf numFmtId="49" fontId="6" fillId="17" borderId="154" xfId="0" applyNumberFormat="1" applyFont="1" applyFill="1" applyBorder="1" applyAlignment="1">
      <alignment horizontal="left" vertical="center" wrapText="1"/>
    </xf>
    <xf numFmtId="49" fontId="6" fillId="17" borderId="155" xfId="0" applyNumberFormat="1" applyFont="1" applyFill="1" applyBorder="1" applyAlignment="1">
      <alignment horizontal="left" vertical="center" wrapText="1"/>
    </xf>
    <xf numFmtId="0" fontId="6" fillId="17" borderId="156" xfId="0" applyFont="1" applyFill="1" applyBorder="1" applyAlignment="1">
      <alignment horizontal="left" vertical="center" wrapText="1"/>
    </xf>
    <xf numFmtId="0" fontId="6" fillId="17" borderId="157" xfId="0" applyFont="1" applyFill="1" applyBorder="1" applyAlignment="1">
      <alignment horizontal="left" vertical="center" wrapText="1"/>
    </xf>
    <xf numFmtId="49" fontId="6" fillId="17" borderId="40" xfId="0" applyNumberFormat="1" applyFont="1" applyFill="1" applyBorder="1" applyAlignment="1">
      <alignment horizontal="left" vertical="center" wrapText="1"/>
    </xf>
    <xf numFmtId="0" fontId="6" fillId="17" borderId="39" xfId="0" applyFont="1" applyFill="1" applyBorder="1" applyAlignment="1">
      <alignment horizontal="left" vertical="center" wrapText="1"/>
    </xf>
    <xf numFmtId="49" fontId="6" fillId="17" borderId="44" xfId="0" applyNumberFormat="1" applyFont="1" applyFill="1" applyBorder="1" applyAlignment="1">
      <alignment horizontal="left" vertical="center" wrapText="1"/>
    </xf>
    <xf numFmtId="0" fontId="6" fillId="17" borderId="43" xfId="0" applyFont="1" applyFill="1" applyBorder="1" applyAlignment="1">
      <alignment horizontal="left" vertical="center" wrapText="1"/>
    </xf>
    <xf numFmtId="49" fontId="6" fillId="17" borderId="42" xfId="0" applyNumberFormat="1" applyFont="1" applyFill="1" applyBorder="1" applyAlignment="1">
      <alignment horizontal="left" vertical="center" wrapText="1"/>
    </xf>
    <xf numFmtId="0" fontId="6" fillId="17" borderId="41" xfId="0" applyFont="1" applyFill="1" applyBorder="1" applyAlignment="1">
      <alignment horizontal="left" vertical="center" wrapText="1"/>
    </xf>
    <xf numFmtId="49" fontId="6" fillId="17" borderId="42" xfId="0" applyNumberFormat="1" applyFont="1" applyFill="1" applyBorder="1" applyAlignment="1">
      <alignment horizontal="left" vertical="center" wrapText="1"/>
    </xf>
    <xf numFmtId="0" fontId="20" fillId="17" borderId="158" xfId="0" applyNumberFormat="1" applyFont="1" applyFill="1" applyBorder="1" applyAlignment="1">
      <alignment horizontal="left" vertical="center" wrapText="1"/>
    </xf>
    <xf numFmtId="0" fontId="20" fillId="17" borderId="55" xfId="0" applyNumberFormat="1" applyFont="1" applyFill="1" applyBorder="1" applyAlignment="1">
      <alignment horizontal="left" vertical="center" wrapText="1"/>
    </xf>
    <xf numFmtId="0" fontId="20" fillId="17" borderId="159" xfId="0" applyNumberFormat="1" applyFont="1" applyFill="1" applyBorder="1" applyAlignment="1">
      <alignment horizontal="left" vertical="center" wrapText="1"/>
    </xf>
    <xf numFmtId="0" fontId="20" fillId="17" borderId="160" xfId="0" applyNumberFormat="1" applyFont="1" applyFill="1" applyBorder="1" applyAlignment="1">
      <alignment horizontal="left" vertical="center" wrapText="1"/>
    </xf>
    <xf numFmtId="0" fontId="20" fillId="17" borderId="0" xfId="0" applyNumberFormat="1" applyFont="1" applyFill="1" applyBorder="1" applyAlignment="1">
      <alignment horizontal="left" vertical="center" wrapText="1"/>
    </xf>
    <xf numFmtId="0" fontId="20" fillId="17" borderId="161" xfId="0" applyNumberFormat="1" applyFont="1" applyFill="1" applyBorder="1" applyAlignment="1">
      <alignment horizontal="left" vertical="center" wrapText="1"/>
    </xf>
    <xf numFmtId="0" fontId="20" fillId="17" borderId="162" xfId="0" applyNumberFormat="1" applyFont="1" applyFill="1" applyBorder="1" applyAlignment="1">
      <alignment horizontal="left" vertical="center" wrapText="1"/>
    </xf>
    <xf numFmtId="0" fontId="20" fillId="17" borderId="13" xfId="0" applyNumberFormat="1" applyFont="1" applyFill="1" applyBorder="1" applyAlignment="1">
      <alignment horizontal="left" vertical="center" wrapText="1"/>
    </xf>
    <xf numFmtId="0" fontId="20" fillId="17" borderId="163" xfId="0" applyNumberFormat="1" applyFont="1" applyFill="1" applyBorder="1" applyAlignment="1">
      <alignment horizontal="left" vertical="center" wrapText="1"/>
    </xf>
    <xf numFmtId="49" fontId="6" fillId="17" borderId="164" xfId="0" applyNumberFormat="1" applyFont="1" applyFill="1" applyBorder="1" applyAlignment="1">
      <alignment horizontal="left" vertical="center" wrapText="1"/>
    </xf>
    <xf numFmtId="49" fontId="6" fillId="17" borderId="165" xfId="0" applyNumberFormat="1" applyFont="1" applyFill="1" applyBorder="1" applyAlignment="1">
      <alignment horizontal="left" vertical="center" wrapText="1"/>
    </xf>
    <xf numFmtId="49" fontId="6" fillId="17" borderId="40" xfId="0" applyNumberFormat="1" applyFont="1" applyFill="1" applyBorder="1" applyAlignment="1">
      <alignment horizontal="left"/>
    </xf>
    <xf numFmtId="3" fontId="6" fillId="17" borderId="39" xfId="0" applyNumberFormat="1" applyFont="1" applyFill="1" applyBorder="1" applyAlignment="1">
      <alignment horizontal="left"/>
    </xf>
    <xf numFmtId="49" fontId="6" fillId="17" borderId="42" xfId="0" applyNumberFormat="1" applyFont="1" applyFill="1" applyBorder="1" applyAlignment="1">
      <alignment horizontal="left"/>
    </xf>
    <xf numFmtId="3" fontId="6" fillId="17" borderId="41" xfId="0" applyNumberFormat="1" applyFont="1" applyFill="1" applyBorder="1" applyAlignment="1">
      <alignment horizontal="left"/>
    </xf>
    <xf numFmtId="49" fontId="8" fillId="18" borderId="74" xfId="0" applyNumberFormat="1" applyFont="1" applyFill="1" applyBorder="1" applyAlignment="1">
      <alignment horizontal="left" vertical="center" wrapText="1"/>
    </xf>
    <xf numFmtId="0" fontId="8" fillId="18" borderId="49" xfId="0" applyFont="1" applyFill="1" applyBorder="1" applyAlignment="1">
      <alignment horizontal="left" vertical="center" wrapText="1"/>
    </xf>
    <xf numFmtId="49" fontId="8" fillId="18" borderId="74" xfId="0" applyNumberFormat="1" applyFont="1" applyFill="1" applyBorder="1" applyAlignment="1">
      <alignment horizontal="left" vertical="center"/>
    </xf>
    <xf numFmtId="179" fontId="8" fillId="18" borderId="50" xfId="0" applyNumberFormat="1" applyFont="1" applyFill="1" applyBorder="1" applyAlignment="1">
      <alignment horizontal="left" vertical="center"/>
    </xf>
    <xf numFmtId="0" fontId="8" fillId="18" borderId="49" xfId="0" applyFont="1" applyFill="1" applyBorder="1" applyAlignment="1">
      <alignment horizontal="left" vertical="center"/>
    </xf>
    <xf numFmtId="49" fontId="13" fillId="17" borderId="10" xfId="0" applyNumberFormat="1" applyFont="1" applyFill="1" applyBorder="1" applyAlignment="1">
      <alignment horizontal="center" wrapText="1"/>
    </xf>
    <xf numFmtId="0" fontId="13" fillId="17" borderId="10" xfId="0" applyFont="1" applyFill="1" applyBorder="1" applyAlignment="1">
      <alignment horizontal="center" wrapText="1"/>
    </xf>
    <xf numFmtId="49" fontId="0" fillId="17" borderId="0" xfId="0" applyNumberFormat="1" applyFont="1" applyFill="1" applyBorder="1" applyAlignment="1">
      <alignment horizontal="left" vertical="center" wrapText="1"/>
    </xf>
    <xf numFmtId="0" fontId="0" fillId="17" borderId="0" xfId="0" applyFont="1" applyFill="1" applyBorder="1" applyAlignment="1">
      <alignment horizontal="left" vertical="center" wrapText="1"/>
    </xf>
    <xf numFmtId="49" fontId="0" fillId="17" borderId="0" xfId="0" applyNumberFormat="1" applyFill="1" applyBorder="1" applyAlignment="1">
      <alignment horizontal="left" vertical="center" wrapText="1"/>
    </xf>
    <xf numFmtId="49" fontId="3" fillId="17" borderId="166" xfId="0" applyNumberFormat="1" applyFont="1" applyFill="1" applyBorder="1" applyAlignment="1">
      <alignment horizontal="left"/>
    </xf>
    <xf numFmtId="0" fontId="3" fillId="17" borderId="167" xfId="0" applyFont="1" applyFill="1" applyBorder="1" applyAlignment="1">
      <alignment horizontal="left"/>
    </xf>
    <xf numFmtId="0" fontId="3" fillId="17" borderId="57" xfId="0" applyFont="1" applyFill="1" applyBorder="1" applyAlignment="1">
      <alignment horizontal="left"/>
    </xf>
    <xf numFmtId="0" fontId="3" fillId="17" borderId="12" xfId="0" applyFont="1" applyFill="1" applyBorder="1" applyAlignment="1">
      <alignment horizontal="left"/>
    </xf>
    <xf numFmtId="49" fontId="6" fillId="17" borderId="168" xfId="0" applyNumberFormat="1" applyFont="1" applyFill="1" applyBorder="1" applyAlignment="1">
      <alignment horizontal="left"/>
    </xf>
    <xf numFmtId="0" fontId="6" fillId="17" borderId="169" xfId="0" applyFont="1" applyFill="1" applyBorder="1" applyAlignment="1">
      <alignment horizontal="left"/>
    </xf>
    <xf numFmtId="49" fontId="6" fillId="17" borderId="170" xfId="0" applyNumberFormat="1" applyFont="1" applyFill="1" applyBorder="1" applyAlignment="1">
      <alignment horizontal="left" wrapText="1"/>
    </xf>
    <xf numFmtId="0" fontId="6" fillId="17" borderId="165" xfId="0" applyFont="1" applyFill="1" applyBorder="1" applyAlignment="1">
      <alignment horizontal="left" wrapText="1"/>
    </xf>
    <xf numFmtId="49" fontId="6" fillId="17" borderId="42" xfId="0" applyNumberFormat="1" applyFont="1" applyFill="1" applyBorder="1" applyAlignment="1">
      <alignment horizontal="left" vertical="center"/>
    </xf>
    <xf numFmtId="3" fontId="6" fillId="17" borderId="41" xfId="0" applyNumberFormat="1" applyFont="1" applyFill="1" applyBorder="1" applyAlignment="1">
      <alignment horizontal="left" vertical="center"/>
    </xf>
    <xf numFmtId="49" fontId="6" fillId="17" borderId="44" xfId="0" applyNumberFormat="1" applyFont="1" applyFill="1" applyBorder="1" applyAlignment="1">
      <alignment horizontal="left" vertical="center"/>
    </xf>
    <xf numFmtId="3" fontId="6" fillId="17" borderId="43" xfId="0" applyNumberFormat="1" applyFont="1" applyFill="1" applyBorder="1" applyAlignment="1">
      <alignment horizontal="left" vertical="center"/>
    </xf>
    <xf numFmtId="0" fontId="6" fillId="17" borderId="83" xfId="0" applyFont="1" applyFill="1" applyBorder="1" applyAlignment="1">
      <alignment horizontal="left" vertical="top" wrapText="1"/>
    </xf>
    <xf numFmtId="0" fontId="6" fillId="17" borderId="86" xfId="0" applyFont="1" applyFill="1" applyBorder="1" applyAlignment="1">
      <alignment horizontal="left" vertical="top" wrapText="1"/>
    </xf>
    <xf numFmtId="49" fontId="24" fillId="18" borderId="171" xfId="0" applyNumberFormat="1" applyFont="1" applyFill="1" applyBorder="1" applyAlignment="1">
      <alignment horizontal="left" vertical="center"/>
    </xf>
    <xf numFmtId="0" fontId="24" fillId="18" borderId="172" xfId="0" applyFont="1" applyFill="1" applyBorder="1" applyAlignment="1">
      <alignment horizontal="left" vertical="center"/>
    </xf>
    <xf numFmtId="49" fontId="6" fillId="17" borderId="74" xfId="0" applyNumberFormat="1" applyFont="1" applyFill="1" applyBorder="1" applyAlignment="1">
      <alignment horizontal="left" vertical="center" wrapText="1"/>
    </xf>
    <xf numFmtId="0" fontId="6" fillId="17" borderId="49" xfId="0" applyFont="1" applyFill="1" applyBorder="1" applyAlignment="1">
      <alignment horizontal="left" vertical="center" wrapText="1"/>
    </xf>
    <xf numFmtId="49" fontId="6" fillId="17" borderId="83" xfId="0" applyNumberFormat="1" applyFont="1" applyFill="1" applyBorder="1" applyAlignment="1">
      <alignment horizontal="left" vertical="center" wrapText="1"/>
    </xf>
    <xf numFmtId="0" fontId="6" fillId="17" borderId="86" xfId="0" applyFont="1" applyFill="1" applyBorder="1" applyAlignment="1">
      <alignment horizontal="left" vertical="center" wrapText="1"/>
    </xf>
    <xf numFmtId="0" fontId="20" fillId="17" borderId="173" xfId="0" applyNumberFormat="1" applyFont="1" applyFill="1" applyBorder="1" applyAlignment="1">
      <alignment horizontal="left" vertical="center" wrapText="1"/>
    </xf>
    <xf numFmtId="0" fontId="20" fillId="17" borderId="174" xfId="0" applyNumberFormat="1" applyFont="1" applyFill="1" applyBorder="1" applyAlignment="1">
      <alignment horizontal="left" vertical="center" wrapText="1"/>
    </xf>
    <xf numFmtId="0" fontId="20" fillId="17" borderId="175" xfId="0" applyNumberFormat="1" applyFont="1" applyFill="1" applyBorder="1" applyAlignment="1">
      <alignment horizontal="left" vertical="center" wrapText="1"/>
    </xf>
    <xf numFmtId="0" fontId="20" fillId="17" borderId="176" xfId="0" applyNumberFormat="1" applyFont="1" applyFill="1" applyBorder="1" applyAlignment="1">
      <alignment horizontal="left" vertical="center" wrapText="1"/>
    </xf>
    <xf numFmtId="49" fontId="20" fillId="17" borderId="74" xfId="0" applyNumberFormat="1" applyFont="1" applyFill="1" applyBorder="1" applyAlignment="1">
      <alignment horizontal="left" vertical="center" wrapText="1"/>
    </xf>
    <xf numFmtId="0" fontId="20" fillId="17" borderId="50" xfId="0" applyFont="1" applyFill="1" applyBorder="1" applyAlignment="1">
      <alignment horizontal="left" vertical="center" wrapText="1"/>
    </xf>
    <xf numFmtId="49" fontId="6" fillId="17" borderId="49" xfId="0" applyNumberFormat="1" applyFont="1" applyFill="1" applyBorder="1" applyAlignment="1">
      <alignment horizontal="left" vertical="center" wrapText="1"/>
    </xf>
    <xf numFmtId="0" fontId="6" fillId="17" borderId="30" xfId="0" applyFont="1" applyFill="1" applyBorder="1" applyAlignment="1">
      <alignment horizontal="left" vertical="top" wrapText="1"/>
    </xf>
    <xf numFmtId="0" fontId="20" fillId="17" borderId="74" xfId="0" applyNumberFormat="1" applyFont="1" applyFill="1" applyBorder="1" applyAlignment="1">
      <alignment horizontal="left" vertical="center" wrapText="1"/>
    </xf>
    <xf numFmtId="0" fontId="20" fillId="17" borderId="50" xfId="0" applyNumberFormat="1" applyFont="1" applyFill="1" applyBorder="1" applyAlignment="1">
      <alignment horizontal="left" vertical="center" wrapText="1"/>
    </xf>
    <xf numFmtId="49" fontId="6" fillId="17" borderId="83" xfId="0" applyNumberFormat="1" applyFont="1" applyFill="1" applyBorder="1" applyAlignment="1">
      <alignment horizontal="left" vertical="center"/>
    </xf>
    <xf numFmtId="0" fontId="6" fillId="17" borderId="86" xfId="0" applyFont="1" applyFill="1" applyBorder="1" applyAlignment="1">
      <alignment horizontal="left" vertical="center"/>
    </xf>
    <xf numFmtId="176" fontId="6" fillId="17" borderId="30" xfId="0" applyNumberFormat="1" applyFont="1" applyFill="1" applyBorder="1" applyAlignment="1">
      <alignment horizontal="left" vertical="center"/>
    </xf>
    <xf numFmtId="49" fontId="6" fillId="17" borderId="177" xfId="0" applyNumberFormat="1" applyFont="1" applyFill="1" applyBorder="1" applyAlignment="1">
      <alignment horizontal="left" vertical="center" wrapText="1"/>
    </xf>
    <xf numFmtId="0" fontId="6" fillId="17" borderId="178" xfId="0" applyFont="1" applyFill="1" applyBorder="1" applyAlignment="1">
      <alignment horizontal="left" vertical="center" wrapText="1"/>
    </xf>
    <xf numFmtId="0" fontId="6" fillId="17" borderId="179" xfId="0" applyFont="1" applyFill="1" applyBorder="1" applyAlignment="1">
      <alignment horizontal="left" vertical="center" wrapText="1"/>
    </xf>
    <xf numFmtId="0" fontId="6" fillId="17" borderId="180" xfId="0" applyFont="1" applyFill="1" applyBorder="1" applyAlignment="1">
      <alignment horizontal="left" vertical="center" wrapText="1"/>
    </xf>
    <xf numFmtId="49" fontId="6" fillId="17" borderId="30" xfId="0" applyNumberFormat="1" applyFont="1" applyFill="1" applyBorder="1" applyAlignment="1">
      <alignment horizontal="left" vertical="center" wrapText="1"/>
    </xf>
    <xf numFmtId="0" fontId="6" fillId="17" borderId="30" xfId="0" applyFont="1" applyFill="1" applyBorder="1" applyAlignment="1">
      <alignment horizontal="left" vertical="center" wrapText="1"/>
    </xf>
    <xf numFmtId="49" fontId="6" fillId="17" borderId="30" xfId="0" applyNumberFormat="1" applyFont="1" applyFill="1" applyBorder="1" applyAlignment="1">
      <alignment horizontal="left" vertical="center"/>
    </xf>
    <xf numFmtId="0" fontId="6" fillId="17" borderId="30" xfId="0" applyFont="1" applyFill="1" applyBorder="1" applyAlignment="1">
      <alignment horizontal="left" vertical="center"/>
    </xf>
    <xf numFmtId="49" fontId="6" fillId="17" borderId="181" xfId="0" applyNumberFormat="1" applyFont="1" applyFill="1" applyBorder="1" applyAlignment="1">
      <alignment horizontal="left" vertical="center" wrapText="1"/>
    </xf>
    <xf numFmtId="0" fontId="6" fillId="17" borderId="52" xfId="0" applyFont="1" applyFill="1" applyBorder="1" applyAlignment="1">
      <alignment horizontal="left" vertical="center" wrapText="1"/>
    </xf>
    <xf numFmtId="49" fontId="6" fillId="17" borderId="182" xfId="0" applyNumberFormat="1" applyFont="1" applyFill="1" applyBorder="1" applyAlignment="1">
      <alignment horizontal="left" vertical="center" wrapText="1"/>
    </xf>
    <xf numFmtId="0" fontId="6" fillId="17" borderId="183" xfId="0" applyFont="1" applyFill="1" applyBorder="1" applyAlignment="1">
      <alignment horizontal="left" vertical="center" wrapText="1"/>
    </xf>
    <xf numFmtId="49" fontId="12" fillId="17" borderId="61" xfId="0" applyNumberFormat="1" applyFont="1" applyFill="1" applyBorder="1" applyAlignment="1">
      <alignment horizontal="left" wrapText="1"/>
    </xf>
    <xf numFmtId="0" fontId="0" fillId="17" borderId="61" xfId="0" applyFont="1" applyFill="1" applyBorder="1" applyAlignment="1">
      <alignment horizontal="left" wrapText="1"/>
    </xf>
    <xf numFmtId="0" fontId="6" fillId="17" borderId="181" xfId="0" applyNumberFormat="1" applyFont="1" applyFill="1" applyBorder="1" applyAlignment="1">
      <alignment horizontal="left" vertical="center" wrapText="1"/>
    </xf>
    <xf numFmtId="0" fontId="6" fillId="17" borderId="52" xfId="0" applyNumberFormat="1" applyFont="1" applyFill="1" applyBorder="1" applyAlignment="1">
      <alignment horizontal="left" vertical="center" wrapText="1"/>
    </xf>
    <xf numFmtId="49" fontId="6" fillId="17" borderId="184" xfId="0" applyNumberFormat="1" applyFont="1" applyFill="1" applyBorder="1" applyAlignment="1">
      <alignment horizontal="left" vertical="center" wrapText="1"/>
    </xf>
    <xf numFmtId="0" fontId="6" fillId="17" borderId="67" xfId="0" applyFont="1" applyFill="1" applyBorder="1" applyAlignment="1">
      <alignment horizontal="left" vertical="center" wrapText="1"/>
    </xf>
    <xf numFmtId="0" fontId="6" fillId="17" borderId="185" xfId="0" applyFont="1" applyFill="1" applyBorder="1" applyAlignment="1">
      <alignment horizontal="left" vertical="center" wrapText="1"/>
    </xf>
    <xf numFmtId="49" fontId="8" fillId="18" borderId="186" xfId="0" applyNumberFormat="1" applyFont="1" applyFill="1" applyBorder="1" applyAlignment="1">
      <alignment horizontal="center" vertical="center" wrapText="1"/>
    </xf>
    <xf numFmtId="0" fontId="8" fillId="18" borderId="187" xfId="0" applyFont="1" applyFill="1" applyBorder="1" applyAlignment="1">
      <alignment horizontal="center" vertical="center" wrapText="1"/>
    </xf>
    <xf numFmtId="0" fontId="8" fillId="18" borderId="188" xfId="0" applyFont="1" applyFill="1" applyBorder="1" applyAlignment="1">
      <alignment horizontal="center" vertical="center" wrapText="1"/>
    </xf>
    <xf numFmtId="0" fontId="8" fillId="18" borderId="189" xfId="0" applyFont="1" applyFill="1" applyBorder="1" applyAlignment="1">
      <alignment horizontal="center" vertical="center" wrapText="1"/>
    </xf>
    <xf numFmtId="49" fontId="13" fillId="17" borderId="0" xfId="0" applyNumberFormat="1" applyFont="1" applyFill="1" applyBorder="1" applyAlignment="1">
      <alignment horizontal="center" wrapText="1"/>
    </xf>
    <xf numFmtId="0" fontId="13" fillId="17" borderId="0" xfId="0" applyFont="1" applyFill="1" applyBorder="1" applyAlignment="1">
      <alignment horizontal="center" wrapText="1"/>
    </xf>
    <xf numFmtId="49" fontId="8" fillId="18" borderId="77" xfId="0" applyNumberFormat="1" applyFont="1" applyFill="1" applyBorder="1" applyAlignment="1">
      <alignment horizontal="center" vertical="center" wrapText="1"/>
    </xf>
    <xf numFmtId="0" fontId="8" fillId="18" borderId="136" xfId="0" applyFont="1" applyFill="1" applyBorder="1" applyAlignment="1">
      <alignment horizontal="center" vertical="center" wrapText="1"/>
    </xf>
    <xf numFmtId="49" fontId="8" fillId="18" borderId="78" xfId="0" applyNumberFormat="1" applyFont="1" applyFill="1" applyBorder="1" applyAlignment="1">
      <alignment horizontal="center" vertical="center" wrapText="1"/>
    </xf>
    <xf numFmtId="0" fontId="8" fillId="18" borderId="190" xfId="0" applyFont="1" applyFill="1" applyBorder="1" applyAlignment="1">
      <alignment horizontal="center" vertical="center" wrapText="1"/>
    </xf>
    <xf numFmtId="49" fontId="8" fillId="18" borderId="124" xfId="0" applyNumberFormat="1" applyFont="1" applyFill="1" applyBorder="1" applyAlignment="1">
      <alignment horizontal="center" vertical="center" wrapText="1"/>
    </xf>
    <xf numFmtId="0" fontId="8" fillId="18" borderId="191" xfId="0" applyFont="1" applyFill="1" applyBorder="1" applyAlignment="1">
      <alignment horizontal="center" vertical="center" wrapText="1"/>
    </xf>
    <xf numFmtId="49" fontId="8" fillId="18" borderId="192" xfId="0" applyNumberFormat="1" applyFont="1" applyFill="1" applyBorder="1" applyAlignment="1">
      <alignment horizontal="left" vertical="center" wrapText="1"/>
    </xf>
    <xf numFmtId="0" fontId="8" fillId="18" borderId="136" xfId="0" applyFont="1" applyFill="1" applyBorder="1" applyAlignment="1">
      <alignment horizontal="left" vertical="center" wrapText="1"/>
    </xf>
    <xf numFmtId="49" fontId="8" fillId="18" borderId="193" xfId="0" applyNumberFormat="1" applyFont="1" applyFill="1" applyBorder="1" applyAlignment="1">
      <alignment horizontal="left" vertical="center" wrapText="1"/>
    </xf>
    <xf numFmtId="0" fontId="8" fillId="18" borderId="190" xfId="0" applyFont="1" applyFill="1" applyBorder="1" applyAlignment="1">
      <alignment horizontal="left" vertical="center" wrapText="1"/>
    </xf>
    <xf numFmtId="49" fontId="8" fillId="18" borderId="194" xfId="0" applyNumberFormat="1" applyFont="1" applyFill="1" applyBorder="1" applyAlignment="1">
      <alignment horizontal="left" vertical="center" wrapText="1"/>
    </xf>
    <xf numFmtId="0" fontId="8" fillId="18" borderId="191" xfId="0" applyFont="1" applyFill="1" applyBorder="1" applyAlignment="1">
      <alignment horizontal="left" vertical="center" wrapText="1"/>
    </xf>
    <xf numFmtId="49" fontId="8" fillId="18" borderId="77" xfId="0" applyNumberFormat="1" applyFont="1" applyFill="1" applyBorder="1" applyAlignment="1">
      <alignment horizontal="left" vertical="center" wrapText="1"/>
    </xf>
    <xf numFmtId="49" fontId="8" fillId="18" borderId="78" xfId="0" applyNumberFormat="1" applyFont="1" applyFill="1" applyBorder="1" applyAlignment="1">
      <alignment horizontal="left" vertical="center" wrapText="1"/>
    </xf>
    <xf numFmtId="49" fontId="8" fillId="18" borderId="124" xfId="0" applyNumberFormat="1" applyFont="1" applyFill="1" applyBorder="1" applyAlignment="1">
      <alignment horizontal="left" vertical="center" wrapText="1"/>
    </xf>
    <xf numFmtId="49" fontId="6" fillId="17" borderId="116" xfId="0" applyNumberFormat="1" applyFont="1" applyFill="1" applyBorder="1" applyAlignment="1">
      <alignment horizontal="left" vertical="center" wrapText="1"/>
    </xf>
    <xf numFmtId="0" fontId="6" fillId="17" borderId="132" xfId="0" applyFont="1" applyFill="1" applyBorder="1" applyAlignment="1">
      <alignment horizontal="left" vertical="center" wrapText="1"/>
    </xf>
    <xf numFmtId="49" fontId="6" fillId="17" borderId="115" xfId="0" applyNumberFormat="1" applyFont="1" applyFill="1" applyBorder="1" applyAlignment="1">
      <alignment horizontal="left" vertical="center" wrapText="1"/>
    </xf>
    <xf numFmtId="0" fontId="6" fillId="17" borderId="195" xfId="0" applyFont="1" applyFill="1" applyBorder="1" applyAlignment="1">
      <alignment horizontal="left" vertical="center" wrapText="1"/>
    </xf>
    <xf numFmtId="0" fontId="6" fillId="17" borderId="112" xfId="0" applyFont="1" applyFill="1" applyBorder="1" applyAlignment="1">
      <alignment horizontal="left" vertical="center" wrapText="1"/>
    </xf>
    <xf numFmtId="176" fontId="6" fillId="17" borderId="116" xfId="0" applyNumberFormat="1" applyFont="1" applyFill="1" applyBorder="1" applyAlignment="1">
      <alignment horizontal="left" vertical="center" wrapText="1"/>
    </xf>
    <xf numFmtId="176" fontId="6" fillId="17" borderId="112" xfId="0" applyNumberFormat="1" applyFont="1" applyFill="1" applyBorder="1" applyAlignment="1">
      <alignment horizontal="left" vertical="center" wrapText="1"/>
    </xf>
    <xf numFmtId="49" fontId="6" fillId="17" borderId="117" xfId="0" applyNumberFormat="1" applyFont="1" applyFill="1" applyBorder="1" applyAlignment="1">
      <alignment horizontal="left" vertical="center" wrapText="1"/>
    </xf>
    <xf numFmtId="0" fontId="6" fillId="17" borderId="196" xfId="0" applyFont="1" applyFill="1" applyBorder="1" applyAlignment="1">
      <alignment horizontal="left" vertical="center" wrapText="1"/>
    </xf>
    <xf numFmtId="0" fontId="8" fillId="18" borderId="136" xfId="0" applyFont="1" applyFill="1" applyBorder="1" applyAlignment="1">
      <alignment horizontal="left" vertical="center" wrapText="1"/>
    </xf>
    <xf numFmtId="49" fontId="8" fillId="18" borderId="78" xfId="0" applyNumberFormat="1" applyFont="1" applyFill="1" applyBorder="1" applyAlignment="1">
      <alignment horizontal="left" vertical="center" wrapText="1"/>
    </xf>
    <xf numFmtId="0" fontId="8" fillId="18" borderId="190" xfId="0" applyFont="1" applyFill="1" applyBorder="1" applyAlignment="1">
      <alignment horizontal="left" vertical="center" wrapText="1"/>
    </xf>
    <xf numFmtId="49" fontId="12" fillId="17" borderId="146" xfId="0" applyNumberFormat="1" applyFont="1" applyFill="1" applyBorder="1" applyAlignment="1">
      <alignment horizontal="left" wrapText="1"/>
    </xf>
    <xf numFmtId="0" fontId="0" fillId="17" borderId="56" xfId="0" applyFont="1" applyFill="1" applyBorder="1" applyAlignment="1">
      <alignment horizontal="left" wrapText="1"/>
    </xf>
    <xf numFmtId="49" fontId="7" fillId="17" borderId="32" xfId="0" applyNumberFormat="1" applyFont="1" applyFill="1" applyBorder="1" applyAlignment="1">
      <alignment horizontal="left" vertical="center" wrapText="1"/>
    </xf>
    <xf numFmtId="0" fontId="7" fillId="17" borderId="32" xfId="0" applyFont="1" applyFill="1" applyBorder="1" applyAlignment="1">
      <alignment horizontal="left" vertical="center" wrapText="1"/>
    </xf>
    <xf numFmtId="0" fontId="6" fillId="17" borderId="197" xfId="0" applyFont="1" applyFill="1" applyBorder="1" applyAlignment="1">
      <alignment horizontal="left" vertical="center" wrapText="1"/>
    </xf>
    <xf numFmtId="49" fontId="5" fillId="17" borderId="115" xfId="0" applyNumberFormat="1" applyFont="1" applyFill="1" applyBorder="1" applyAlignment="1">
      <alignment horizontal="left" vertical="center" wrapText="1"/>
    </xf>
    <xf numFmtId="0" fontId="5" fillId="17" borderId="198" xfId="0" applyFont="1" applyFill="1" applyBorder="1" applyAlignment="1">
      <alignment horizontal="left" vertical="center" wrapText="1"/>
    </xf>
    <xf numFmtId="176" fontId="6" fillId="17" borderId="132" xfId="0" applyNumberFormat="1" applyFont="1" applyFill="1" applyBorder="1" applyAlignment="1">
      <alignment horizontal="left" vertical="center" wrapText="1"/>
    </xf>
    <xf numFmtId="49" fontId="6" fillId="17" borderId="199" xfId="0" applyNumberFormat="1" applyFont="1" applyFill="1" applyBorder="1" applyAlignment="1">
      <alignment horizontal="left" vertical="center" wrapText="1"/>
    </xf>
    <xf numFmtId="0" fontId="6" fillId="17" borderId="200" xfId="0" applyFont="1" applyFill="1" applyBorder="1" applyAlignment="1">
      <alignment horizontal="left" vertical="center" wrapText="1"/>
    </xf>
    <xf numFmtId="49" fontId="6" fillId="17" borderId="107" xfId="0" applyNumberFormat="1" applyFont="1" applyFill="1" applyBorder="1" applyAlignment="1">
      <alignment horizontal="left" vertical="center" wrapText="1"/>
    </xf>
    <xf numFmtId="0" fontId="6" fillId="17" borderId="104" xfId="0" applyFont="1" applyFill="1" applyBorder="1" applyAlignment="1">
      <alignment horizontal="left" vertical="center" wrapText="1"/>
    </xf>
    <xf numFmtId="49" fontId="63" fillId="17" borderId="0" xfId="0" applyNumberFormat="1" applyFont="1" applyFill="1" applyBorder="1" applyAlignment="1">
      <alignment horizontal="center" wrapText="1"/>
    </xf>
    <xf numFmtId="0" fontId="63" fillId="17" borderId="0" xfId="0" applyFont="1" applyFill="1" applyBorder="1" applyAlignment="1">
      <alignment horizontal="center" wrapText="1"/>
    </xf>
    <xf numFmtId="49" fontId="7" fillId="17" borderId="0" xfId="0" applyNumberFormat="1" applyFont="1" applyFill="1" applyBorder="1" applyAlignment="1">
      <alignment horizontal="left" vertical="center" wrapText="1"/>
    </xf>
    <xf numFmtId="0" fontId="7" fillId="17" borderId="0" xfId="0" applyFont="1" applyFill="1" applyBorder="1" applyAlignment="1">
      <alignment horizontal="left" vertical="center" wrapText="1"/>
    </xf>
    <xf numFmtId="49" fontId="6" fillId="17" borderId="201" xfId="0" applyNumberFormat="1" applyFont="1" applyFill="1" applyBorder="1" applyAlignment="1">
      <alignment horizontal="left" vertical="center" wrapText="1"/>
    </xf>
    <xf numFmtId="0" fontId="6" fillId="17" borderId="202" xfId="0" applyFont="1" applyFill="1" applyBorder="1" applyAlignment="1">
      <alignment horizontal="left" vertical="center" wrapText="1"/>
    </xf>
    <xf numFmtId="176" fontId="6" fillId="17" borderId="107" xfId="0" applyNumberFormat="1" applyFont="1" applyFill="1" applyBorder="1" applyAlignment="1">
      <alignment horizontal="left" vertical="center" wrapText="1"/>
    </xf>
    <xf numFmtId="176" fontId="6" fillId="17" borderId="104" xfId="0" applyNumberFormat="1" applyFont="1" applyFill="1" applyBorder="1" applyAlignment="1">
      <alignment horizontal="left" vertical="center" wrapText="1"/>
    </xf>
    <xf numFmtId="0" fontId="64" fillId="0" borderId="120" xfId="0" applyFont="1" applyBorder="1" applyAlignment="1">
      <alignment vertical="center" wrapText="1"/>
    </xf>
    <xf numFmtId="3" fontId="64" fillId="17" borderId="120" xfId="0" applyNumberFormat="1" applyFont="1" applyFill="1" applyBorder="1" applyAlignment="1">
      <alignment horizontal="center" vertical="center" wrapText="1"/>
    </xf>
    <xf numFmtId="0" fontId="71" fillId="17" borderId="0" xfId="0" applyFont="1" applyFill="1" applyBorder="1" applyAlignment="1">
      <alignment horizontal="left" wrapText="1"/>
    </xf>
    <xf numFmtId="0" fontId="64" fillId="19" borderId="0" xfId="55" applyFont="1" applyFill="1" applyAlignment="1">
      <alignment horizontal="left" vertical="center" wrapText="1"/>
      <protection/>
    </xf>
    <xf numFmtId="0" fontId="64" fillId="17" borderId="120" xfId="0" applyFont="1" applyFill="1" applyBorder="1" applyAlignment="1">
      <alignment horizontal="left" vertical="center" wrapText="1"/>
    </xf>
    <xf numFmtId="0" fontId="64" fillId="0" borderId="120" xfId="0" applyFont="1" applyBorder="1" applyAlignment="1">
      <alignment horizontal="left" vertical="center" wrapText="1"/>
    </xf>
    <xf numFmtId="3" fontId="64" fillId="0" borderId="120" xfId="0" applyNumberFormat="1" applyFont="1" applyBorder="1" applyAlignment="1">
      <alignment horizontal="center" vertical="center" wrapText="1"/>
    </xf>
    <xf numFmtId="180" fontId="64" fillId="17" borderId="120" xfId="0" applyNumberFormat="1" applyFont="1" applyFill="1" applyBorder="1" applyAlignment="1">
      <alignment horizontal="center" vertical="center" wrapText="1"/>
    </xf>
    <xf numFmtId="180" fontId="64" fillId="17" borderId="120" xfId="0" applyNumberFormat="1" applyFont="1" applyFill="1" applyBorder="1" applyAlignment="1">
      <alignment horizontal="left" vertical="center" wrapText="1"/>
    </xf>
    <xf numFmtId="0" fontId="64" fillId="17" borderId="203" xfId="0" applyFont="1" applyFill="1" applyBorder="1" applyAlignment="1">
      <alignment wrapText="1"/>
    </xf>
    <xf numFmtId="0" fontId="64" fillId="17" borderId="204" xfId="0" applyFont="1" applyFill="1" applyBorder="1" applyAlignment="1">
      <alignment wrapText="1"/>
    </xf>
    <xf numFmtId="0" fontId="64" fillId="17" borderId="205" xfId="0" applyFont="1" applyFill="1" applyBorder="1" applyAlignment="1">
      <alignment horizontal="left"/>
    </xf>
    <xf numFmtId="0" fontId="64" fillId="17" borderId="206" xfId="0" applyFont="1" applyFill="1" applyBorder="1" applyAlignment="1">
      <alignment horizontal="left"/>
    </xf>
    <xf numFmtId="0" fontId="50" fillId="17" borderId="0" xfId="42" applyFill="1" applyAlignment="1" applyProtection="1">
      <alignment horizontal="left" wrapText="1"/>
      <protection/>
    </xf>
    <xf numFmtId="0" fontId="0" fillId="17" borderId="0" xfId="0" applyFill="1" applyAlignment="1">
      <alignment horizontal="left" wrapText="1"/>
    </xf>
    <xf numFmtId="0" fontId="24" fillId="20" borderId="207" xfId="0" applyFont="1" applyFill="1" applyBorder="1" applyAlignment="1">
      <alignment vertical="center"/>
    </xf>
    <xf numFmtId="0" fontId="24" fillId="20" borderId="208" xfId="0" applyFont="1" applyFill="1" applyBorder="1" applyAlignment="1">
      <alignment vertical="center"/>
    </xf>
    <xf numFmtId="49" fontId="6" fillId="17" borderId="44" xfId="0" applyNumberFormat="1" applyFont="1" applyFill="1" applyBorder="1" applyAlignment="1">
      <alignment vertical="center" wrapText="1"/>
    </xf>
    <xf numFmtId="180" fontId="6" fillId="17" borderId="209" xfId="0" applyNumberFormat="1" applyFont="1" applyFill="1" applyBorder="1" applyAlignment="1">
      <alignment vertical="center" wrapText="1"/>
    </xf>
    <xf numFmtId="49" fontId="6" fillId="17" borderId="42" xfId="0" applyNumberFormat="1" applyFont="1" applyFill="1" applyBorder="1" applyAlignment="1">
      <alignment vertical="center" wrapText="1"/>
    </xf>
    <xf numFmtId="180" fontId="6" fillId="17" borderId="210" xfId="0" applyNumberFormat="1" applyFont="1" applyFill="1" applyBorder="1" applyAlignment="1">
      <alignment vertical="center" wrapText="1"/>
    </xf>
    <xf numFmtId="49" fontId="8" fillId="18" borderId="211" xfId="0" applyNumberFormat="1" applyFont="1" applyFill="1" applyBorder="1" applyAlignment="1">
      <alignment horizontal="center" vertical="center" wrapText="1"/>
    </xf>
    <xf numFmtId="0" fontId="8" fillId="18" borderId="212" xfId="0" applyFont="1" applyFill="1" applyBorder="1" applyAlignment="1">
      <alignment horizontal="center" vertical="center" wrapText="1"/>
    </xf>
    <xf numFmtId="0" fontId="8" fillId="18" borderId="213" xfId="0" applyFont="1" applyFill="1" applyBorder="1" applyAlignment="1">
      <alignment horizontal="center" vertical="center" wrapText="1"/>
    </xf>
    <xf numFmtId="49" fontId="6" fillId="17" borderId="214" xfId="0" applyNumberFormat="1" applyFont="1" applyFill="1" applyBorder="1" applyAlignment="1">
      <alignment horizontal="left" vertical="center" wrapText="1"/>
    </xf>
    <xf numFmtId="0" fontId="0" fillId="17" borderId="215" xfId="0" applyFont="1" applyFill="1" applyBorder="1" applyAlignment="1">
      <alignment/>
    </xf>
    <xf numFmtId="0" fontId="0" fillId="17" borderId="216" xfId="0" applyFont="1" applyFill="1" applyBorder="1" applyAlignment="1">
      <alignment/>
    </xf>
    <xf numFmtId="49" fontId="37" fillId="17" borderId="59" xfId="0" applyNumberFormat="1" applyFont="1" applyFill="1" applyBorder="1" applyAlignment="1">
      <alignment horizontal="left" vertical="center" wrapText="1"/>
    </xf>
    <xf numFmtId="0" fontId="0" fillId="17" borderId="5" xfId="0" applyFont="1" applyFill="1" applyBorder="1" applyAlignment="1">
      <alignment/>
    </xf>
    <xf numFmtId="0" fontId="0" fillId="17" borderId="217" xfId="0" applyFont="1" applyFill="1" applyBorder="1" applyAlignment="1">
      <alignment/>
    </xf>
    <xf numFmtId="49" fontId="6" fillId="17" borderId="73" xfId="0" applyNumberFormat="1" applyFont="1" applyFill="1" applyBorder="1" applyAlignment="1">
      <alignment vertical="center" wrapText="1"/>
    </xf>
    <xf numFmtId="180" fontId="6" fillId="17" borderId="218" xfId="0" applyNumberFormat="1" applyFont="1" applyFill="1" applyBorder="1" applyAlignment="1">
      <alignment vertical="center" wrapText="1"/>
    </xf>
    <xf numFmtId="49" fontId="6" fillId="17" borderId="209" xfId="0" applyNumberFormat="1" applyFont="1" applyFill="1" applyBorder="1" applyAlignment="1">
      <alignment vertical="center" wrapText="1"/>
    </xf>
    <xf numFmtId="0" fontId="6" fillId="17" borderId="43" xfId="0" applyFont="1" applyFill="1" applyBorder="1" applyAlignment="1">
      <alignment vertical="center" wrapText="1"/>
    </xf>
    <xf numFmtId="49" fontId="24" fillId="18" borderId="219" xfId="0" applyNumberFormat="1" applyFont="1" applyFill="1" applyBorder="1" applyAlignment="1">
      <alignment vertical="center"/>
    </xf>
    <xf numFmtId="0" fontId="24" fillId="18" borderId="92" xfId="0" applyFont="1" applyFill="1" applyBorder="1" applyAlignment="1">
      <alignment vertical="center"/>
    </xf>
    <xf numFmtId="49" fontId="7" fillId="17" borderId="210" xfId="0" applyNumberFormat="1" applyFont="1" applyFill="1" applyBorder="1" applyAlignment="1">
      <alignment/>
    </xf>
    <xf numFmtId="0" fontId="7" fillId="17" borderId="41" xfId="0" applyFont="1" applyFill="1" applyBorder="1" applyAlignment="1">
      <alignment/>
    </xf>
    <xf numFmtId="180" fontId="6" fillId="17" borderId="42" xfId="0" applyNumberFormat="1" applyFont="1" applyFill="1" applyBorder="1" applyAlignment="1">
      <alignment vertical="center" wrapText="1"/>
    </xf>
    <xf numFmtId="0" fontId="6" fillId="17" borderId="44" xfId="0" applyNumberFormat="1" applyFont="1" applyFill="1" applyBorder="1" applyAlignment="1">
      <alignment vertical="center" wrapText="1"/>
    </xf>
    <xf numFmtId="0" fontId="6" fillId="17" borderId="209" xfId="0" applyNumberFormat="1" applyFont="1" applyFill="1" applyBorder="1" applyAlignment="1">
      <alignment vertical="center" wrapText="1"/>
    </xf>
    <xf numFmtId="0" fontId="6" fillId="17" borderId="74" xfId="0" applyNumberFormat="1" applyFont="1" applyFill="1" applyBorder="1" applyAlignment="1">
      <alignment vertical="center" wrapText="1"/>
    </xf>
    <xf numFmtId="0" fontId="6" fillId="17" borderId="50" xfId="0" applyNumberFormat="1" applyFont="1" applyFill="1" applyBorder="1" applyAlignment="1">
      <alignment vertical="center" wrapText="1"/>
    </xf>
    <xf numFmtId="0" fontId="6" fillId="17" borderId="40" xfId="0" applyNumberFormat="1" applyFont="1" applyFill="1" applyBorder="1" applyAlignment="1">
      <alignment vertical="center" wrapText="1"/>
    </xf>
    <xf numFmtId="0" fontId="6" fillId="17" borderId="220" xfId="0" applyNumberFormat="1" applyFont="1" applyFill="1" applyBorder="1" applyAlignment="1">
      <alignment vertical="center" wrapText="1"/>
    </xf>
    <xf numFmtId="0" fontId="37" fillId="17" borderId="74" xfId="0" applyFont="1" applyFill="1" applyBorder="1" applyAlignment="1">
      <alignment vertical="center" wrapText="1"/>
    </xf>
    <xf numFmtId="0" fontId="38" fillId="17" borderId="50" xfId="0" applyFont="1" applyFill="1" applyBorder="1" applyAlignment="1">
      <alignment/>
    </xf>
    <xf numFmtId="49" fontId="6" fillId="17" borderId="43" xfId="0" applyNumberFormat="1" applyFont="1" applyFill="1" applyBorder="1" applyAlignment="1">
      <alignment horizontal="left" vertical="center" wrapText="1"/>
    </xf>
    <xf numFmtId="49" fontId="6" fillId="17" borderId="28" xfId="0" applyNumberFormat="1" applyFont="1" applyFill="1" applyBorder="1" applyAlignment="1">
      <alignment horizontal="left" vertical="center" wrapText="1"/>
    </xf>
    <xf numFmtId="0" fontId="6" fillId="17" borderId="29" xfId="0" applyFont="1" applyFill="1" applyBorder="1" applyAlignment="1">
      <alignment horizontal="left" vertical="center" wrapText="1"/>
    </xf>
    <xf numFmtId="49" fontId="6" fillId="17" borderId="74" xfId="0" applyNumberFormat="1" applyFont="1" applyFill="1" applyBorder="1" applyAlignment="1">
      <alignment vertical="center" wrapText="1"/>
    </xf>
    <xf numFmtId="180" fontId="6" fillId="17" borderId="50" xfId="0" applyNumberFormat="1" applyFont="1" applyFill="1" applyBorder="1" applyAlignment="1">
      <alignment vertical="center" wrapText="1"/>
    </xf>
    <xf numFmtId="49" fontId="50" fillId="17" borderId="47" xfId="42" applyNumberFormat="1" applyFill="1" applyBorder="1" applyAlignment="1" applyProtection="1">
      <alignment horizontal="left" vertical="center" wrapText="1"/>
      <protection/>
    </xf>
    <xf numFmtId="49" fontId="6" fillId="17" borderId="45" xfId="0" applyNumberFormat="1" applyFont="1" applyFill="1" applyBorder="1" applyAlignment="1">
      <alignment horizontal="left" vertical="center" wrapText="1"/>
    </xf>
    <xf numFmtId="49" fontId="6" fillId="17" borderId="221" xfId="0" applyNumberFormat="1" applyFont="1" applyFill="1" applyBorder="1" applyAlignment="1">
      <alignment horizontal="left" vertical="center" wrapText="1"/>
    </xf>
    <xf numFmtId="49" fontId="37" fillId="17" borderId="42" xfId="0" applyNumberFormat="1" applyFont="1" applyFill="1" applyBorder="1" applyAlignment="1">
      <alignment vertical="center" wrapText="1"/>
    </xf>
    <xf numFmtId="49" fontId="7" fillId="17" borderId="222" xfId="0" applyNumberFormat="1" applyFont="1" applyFill="1" applyBorder="1" applyAlignment="1">
      <alignment horizontal="left"/>
    </xf>
    <xf numFmtId="0" fontId="7" fillId="17" borderId="223" xfId="0" applyFont="1" applyFill="1" applyBorder="1" applyAlignment="1">
      <alignment horizontal="left"/>
    </xf>
    <xf numFmtId="0" fontId="7" fillId="17" borderId="224" xfId="0" applyFont="1" applyFill="1" applyBorder="1" applyAlignment="1">
      <alignment horizontal="left"/>
    </xf>
    <xf numFmtId="0" fontId="26" fillId="17" borderId="55" xfId="0" applyFont="1" applyFill="1" applyBorder="1" applyAlignment="1">
      <alignment horizontal="center" vertical="center"/>
    </xf>
    <xf numFmtId="0" fontId="7" fillId="17" borderId="26" xfId="0" applyNumberFormat="1" applyFont="1" applyFill="1" applyBorder="1" applyAlignment="1">
      <alignment horizontal="left" vertical="center" wrapText="1"/>
    </xf>
    <xf numFmtId="0" fontId="7" fillId="17" borderId="34" xfId="0" applyNumberFormat="1" applyFont="1" applyFill="1" applyBorder="1" applyAlignment="1">
      <alignment horizontal="left" vertical="center" wrapText="1"/>
    </xf>
    <xf numFmtId="0" fontId="7" fillId="17" borderId="63" xfId="0" applyNumberFormat="1" applyFont="1" applyFill="1" applyBorder="1" applyAlignment="1">
      <alignment horizontal="left" vertical="center" wrapText="1"/>
    </xf>
    <xf numFmtId="0" fontId="9" fillId="17" borderId="44" xfId="0" applyFont="1" applyFill="1" applyBorder="1" applyAlignment="1">
      <alignment horizontal="left" vertical="center" wrapText="1"/>
    </xf>
    <xf numFmtId="0" fontId="9" fillId="17" borderId="43" xfId="0" applyFont="1" applyFill="1" applyBorder="1" applyAlignment="1">
      <alignment horizontal="left" vertical="center" wrapText="1"/>
    </xf>
    <xf numFmtId="0" fontId="7" fillId="17" borderId="74" xfId="0" applyFont="1" applyFill="1" applyBorder="1" applyAlignment="1">
      <alignment horizontal="left" vertical="center" wrapText="1"/>
    </xf>
    <xf numFmtId="0" fontId="7" fillId="17" borderId="49" xfId="0" applyFont="1" applyFill="1" applyBorder="1" applyAlignment="1">
      <alignment horizontal="left" vertical="center" wrapText="1"/>
    </xf>
    <xf numFmtId="0" fontId="7" fillId="17" borderId="42" xfId="0" applyNumberFormat="1" applyFont="1" applyFill="1" applyBorder="1" applyAlignment="1">
      <alignment horizontal="left" vertical="center" wrapText="1"/>
    </xf>
    <xf numFmtId="0" fontId="7" fillId="17" borderId="41" xfId="0" applyFont="1" applyFill="1" applyBorder="1" applyAlignment="1">
      <alignment horizontal="left" vertical="center" wrapText="1"/>
    </xf>
    <xf numFmtId="0" fontId="0" fillId="17" borderId="61" xfId="0" applyFont="1" applyFill="1" applyBorder="1" applyAlignment="1">
      <alignment wrapText="1"/>
    </xf>
    <xf numFmtId="0" fontId="7" fillId="17" borderId="128" xfId="0" applyNumberFormat="1" applyFont="1" applyFill="1" applyBorder="1" applyAlignment="1">
      <alignment horizontal="center" vertical="center" wrapText="1"/>
    </xf>
    <xf numFmtId="0" fontId="7" fillId="17" borderId="225" xfId="0" applyNumberFormat="1" applyFont="1" applyFill="1" applyBorder="1" applyAlignment="1">
      <alignment horizontal="center" vertical="center" wrapText="1"/>
    </xf>
    <xf numFmtId="0" fontId="9" fillId="17" borderId="128" xfId="0" applyFont="1" applyFill="1" applyBorder="1" applyAlignment="1">
      <alignment horizontal="center" vertical="center" wrapText="1"/>
    </xf>
    <xf numFmtId="0" fontId="9" fillId="17" borderId="225" xfId="0" applyFont="1" applyFill="1" applyBorder="1" applyAlignment="1">
      <alignment horizontal="center" vertical="center" wrapText="1"/>
    </xf>
    <xf numFmtId="0" fontId="9" fillId="17" borderId="40" xfId="0" applyFont="1" applyFill="1" applyBorder="1" applyAlignment="1">
      <alignment horizontal="left" vertical="center" wrapText="1"/>
    </xf>
    <xf numFmtId="0" fontId="9" fillId="17" borderId="39" xfId="0" applyFont="1" applyFill="1" applyBorder="1" applyAlignment="1">
      <alignment horizontal="left" vertical="center" wrapText="1"/>
    </xf>
    <xf numFmtId="49" fontId="7" fillId="17" borderId="226" xfId="0" applyNumberFormat="1" applyFont="1" applyFill="1" applyBorder="1" applyAlignment="1">
      <alignment wrapText="1"/>
    </xf>
    <xf numFmtId="0" fontId="7" fillId="17" borderId="227" xfId="0" applyFont="1" applyFill="1" applyBorder="1" applyAlignment="1">
      <alignment wrapText="1"/>
    </xf>
    <xf numFmtId="0" fontId="7" fillId="17" borderId="228" xfId="0" applyFont="1" applyFill="1" applyBorder="1" applyAlignment="1">
      <alignment wrapText="1"/>
    </xf>
    <xf numFmtId="0" fontId="7" fillId="17" borderId="90" xfId="0" applyFont="1" applyFill="1" applyBorder="1" applyAlignment="1">
      <alignment wrapText="1"/>
    </xf>
    <xf numFmtId="49" fontId="24" fillId="18" borderId="229" xfId="0" applyNumberFormat="1" applyFont="1" applyFill="1" applyBorder="1" applyAlignment="1">
      <alignment vertical="center"/>
    </xf>
    <xf numFmtId="0" fontId="24" fillId="18" borderId="64" xfId="0" applyFont="1" applyFill="1" applyBorder="1" applyAlignment="1">
      <alignment vertical="center"/>
    </xf>
    <xf numFmtId="0" fontId="24" fillId="18" borderId="219" xfId="0" applyFont="1" applyFill="1" applyBorder="1" applyAlignment="1">
      <alignment vertical="center"/>
    </xf>
    <xf numFmtId="0" fontId="24" fillId="18" borderId="229" xfId="0" applyFont="1" applyFill="1" applyBorder="1" applyAlignment="1">
      <alignment vertical="center"/>
    </xf>
    <xf numFmtId="0" fontId="7" fillId="17" borderId="40" xfId="0" applyNumberFormat="1" applyFont="1" applyFill="1" applyBorder="1" applyAlignment="1">
      <alignment horizontal="left" vertical="center" wrapText="1"/>
    </xf>
    <xf numFmtId="0" fontId="7" fillId="17" borderId="39" xfId="0" applyFont="1" applyFill="1" applyBorder="1" applyAlignment="1">
      <alignment horizontal="left" vertical="center" wrapText="1"/>
    </xf>
    <xf numFmtId="49" fontId="7" fillId="17" borderId="13" xfId="0" applyNumberFormat="1" applyFont="1" applyFill="1" applyBorder="1" applyAlignment="1">
      <alignment horizontal="left" vertical="center" wrapText="1"/>
    </xf>
    <xf numFmtId="0" fontId="7" fillId="17" borderId="13" xfId="0" applyFont="1" applyFill="1" applyBorder="1" applyAlignment="1">
      <alignment horizontal="left" vertical="center" wrapText="1"/>
    </xf>
    <xf numFmtId="49" fontId="7" fillId="17" borderId="30" xfId="0" applyNumberFormat="1" applyFont="1" applyFill="1" applyBorder="1" applyAlignment="1">
      <alignment horizontal="left" vertical="center" wrapText="1"/>
    </xf>
    <xf numFmtId="0" fontId="7" fillId="17" borderId="30" xfId="0" applyFont="1" applyFill="1" applyBorder="1" applyAlignment="1">
      <alignment horizontal="left" vertical="center" wrapText="1"/>
    </xf>
    <xf numFmtId="0" fontId="7" fillId="17" borderId="177" xfId="0" applyNumberFormat="1" applyFont="1" applyFill="1" applyBorder="1" applyAlignment="1">
      <alignment horizontal="left" vertical="center" wrapText="1"/>
    </xf>
    <xf numFmtId="0" fontId="7" fillId="17" borderId="178" xfId="0" applyNumberFormat="1" applyFont="1" applyFill="1" applyBorder="1" applyAlignment="1">
      <alignment horizontal="left" vertical="center" wrapText="1"/>
    </xf>
    <xf numFmtId="0" fontId="7" fillId="17" borderId="230" xfId="0" applyNumberFormat="1" applyFont="1" applyFill="1" applyBorder="1" applyAlignment="1">
      <alignment horizontal="left" vertical="center" wrapText="1"/>
    </xf>
    <xf numFmtId="0" fontId="7" fillId="17" borderId="231" xfId="0" applyNumberFormat="1" applyFont="1" applyFill="1" applyBorder="1" applyAlignment="1">
      <alignment horizontal="left" vertical="center" wrapText="1"/>
    </xf>
    <xf numFmtId="49" fontId="35" fillId="8" borderId="232" xfId="0" applyNumberFormat="1" applyFont="1" applyFill="1" applyBorder="1" applyAlignment="1">
      <alignment horizontal="center" vertical="center" wrapText="1"/>
    </xf>
    <xf numFmtId="0" fontId="8" fillId="8" borderId="45" xfId="0" applyFont="1" applyFill="1" applyBorder="1" applyAlignment="1">
      <alignment horizontal="center" vertical="center" wrapText="1"/>
    </xf>
    <xf numFmtId="0" fontId="8" fillId="8" borderId="221" xfId="0" applyFont="1" applyFill="1" applyBorder="1" applyAlignment="1">
      <alignment horizontal="center" vertical="center" wrapText="1"/>
    </xf>
    <xf numFmtId="49" fontId="7" fillId="17" borderId="49" xfId="0" applyNumberFormat="1" applyFont="1" applyFill="1" applyBorder="1" applyAlignment="1">
      <alignment horizontal="left" vertical="center" wrapText="1"/>
    </xf>
    <xf numFmtId="49" fontId="29" fillId="17" borderId="0" xfId="0" applyNumberFormat="1" applyFont="1" applyFill="1" applyBorder="1" applyAlignment="1">
      <alignment horizontal="center" wrapText="1"/>
    </xf>
    <xf numFmtId="0" fontId="29" fillId="17" borderId="0" xfId="0" applyFont="1" applyFill="1" applyBorder="1" applyAlignment="1">
      <alignment horizontal="center" wrapText="1"/>
    </xf>
    <xf numFmtId="49" fontId="7" fillId="17" borderId="62" xfId="0" applyNumberFormat="1" applyFont="1" applyFill="1" applyBorder="1" applyAlignment="1">
      <alignment horizontal="center" vertical="center" wrapText="1"/>
    </xf>
    <xf numFmtId="0" fontId="7" fillId="17" borderId="34" xfId="0" applyFont="1" applyFill="1" applyBorder="1" applyAlignment="1">
      <alignment horizontal="center" vertical="center" wrapText="1"/>
    </xf>
    <xf numFmtId="0" fontId="7" fillId="17" borderId="63" xfId="0" applyFont="1" applyFill="1" applyBorder="1" applyAlignment="1">
      <alignment horizontal="center" vertical="center" wrapText="1"/>
    </xf>
    <xf numFmtId="0" fontId="7" fillId="17" borderId="44" xfId="0" applyNumberFormat="1" applyFont="1" applyFill="1" applyBorder="1" applyAlignment="1">
      <alignment horizontal="left" vertical="center" wrapText="1"/>
    </xf>
    <xf numFmtId="0" fontId="7" fillId="17" borderId="43" xfId="0" applyNumberFormat="1" applyFont="1" applyFill="1" applyBorder="1" applyAlignment="1">
      <alignment horizontal="left" vertical="center" wrapText="1"/>
    </xf>
    <xf numFmtId="49" fontId="7" fillId="17" borderId="43" xfId="0" applyNumberFormat="1" applyFont="1" applyFill="1" applyBorder="1" applyAlignment="1">
      <alignment horizontal="left" vertical="center" wrapText="1"/>
    </xf>
    <xf numFmtId="0" fontId="7" fillId="17" borderId="233" xfId="0" applyNumberFormat="1" applyFont="1" applyFill="1" applyBorder="1" applyAlignment="1">
      <alignment horizontal="center" vertical="center" wrapText="1"/>
    </xf>
    <xf numFmtId="0" fontId="7" fillId="17" borderId="183" xfId="0" applyNumberFormat="1" applyFont="1" applyFill="1" applyBorder="1" applyAlignment="1">
      <alignment horizontal="center" vertical="center" wrapText="1"/>
    </xf>
    <xf numFmtId="49" fontId="34" fillId="18" borderId="232" xfId="0" applyNumberFormat="1" applyFont="1" applyFill="1" applyBorder="1" applyAlignment="1">
      <alignment horizontal="center" vertical="center"/>
    </xf>
    <xf numFmtId="0" fontId="34" fillId="18" borderId="221" xfId="0" applyFont="1" applyFill="1" applyBorder="1" applyAlignment="1">
      <alignment horizontal="center" vertical="center"/>
    </xf>
    <xf numFmtId="0" fontId="7" fillId="17" borderId="62" xfId="0" applyNumberFormat="1" applyFont="1" applyFill="1" applyBorder="1" applyAlignment="1">
      <alignment horizontal="left" vertical="center" wrapText="1"/>
    </xf>
    <xf numFmtId="0" fontId="7" fillId="17" borderId="59" xfId="0" applyNumberFormat="1" applyFont="1" applyFill="1" applyBorder="1" applyAlignment="1">
      <alignment horizontal="left" vertical="center" wrapText="1"/>
    </xf>
    <xf numFmtId="0" fontId="7" fillId="17" borderId="234" xfId="0" applyNumberFormat="1" applyFont="1" applyFill="1" applyBorder="1" applyAlignment="1">
      <alignment horizontal="left" vertical="center" wrapText="1"/>
    </xf>
    <xf numFmtId="180" fontId="12" fillId="17" borderId="48" xfId="0" applyNumberFormat="1" applyFont="1" applyFill="1" applyBorder="1" applyAlignment="1">
      <alignment horizontal="center" vertical="center" wrapText="1"/>
    </xf>
    <xf numFmtId="49" fontId="36" fillId="8" borderId="50" xfId="0" applyNumberFormat="1" applyFont="1" applyFill="1" applyBorder="1" applyAlignment="1">
      <alignment horizontal="center" vertical="center" wrapText="1"/>
    </xf>
    <xf numFmtId="0" fontId="36" fillId="8" borderId="50" xfId="0" applyFont="1" applyFill="1" applyBorder="1" applyAlignment="1">
      <alignment horizontal="center" vertical="center" wrapText="1"/>
    </xf>
    <xf numFmtId="0" fontId="7" fillId="17" borderId="62" xfId="0" applyFont="1" applyFill="1" applyBorder="1" applyAlignment="1">
      <alignment horizontal="left" vertical="center" wrapText="1"/>
    </xf>
    <xf numFmtId="0" fontId="7" fillId="17" borderId="63" xfId="0" applyFont="1" applyFill="1" applyBorder="1" applyAlignment="1">
      <alignment horizontal="left" vertical="center" wrapText="1"/>
    </xf>
    <xf numFmtId="0" fontId="7" fillId="17" borderId="74" xfId="0" applyNumberFormat="1" applyFont="1" applyFill="1" applyBorder="1" applyAlignment="1">
      <alignment horizontal="left" vertical="center" wrapText="1"/>
    </xf>
    <xf numFmtId="0" fontId="7" fillId="17" borderId="49" xfId="0" applyNumberFormat="1" applyFont="1" applyFill="1" applyBorder="1" applyAlignment="1">
      <alignment horizontal="left" vertical="center"/>
    </xf>
    <xf numFmtId="49" fontId="35" fillId="8" borderId="45" xfId="0" applyNumberFormat="1" applyFont="1" applyFill="1" applyBorder="1" applyAlignment="1">
      <alignment horizontal="center" vertical="center" wrapText="1"/>
    </xf>
    <xf numFmtId="49" fontId="7" fillId="17" borderId="184" xfId="0" applyNumberFormat="1" applyFont="1" applyFill="1" applyBorder="1" applyAlignment="1">
      <alignment horizontal="left" vertical="center" wrapText="1"/>
    </xf>
    <xf numFmtId="0" fontId="7" fillId="17" borderId="67" xfId="0" applyFont="1" applyFill="1" applyBorder="1" applyAlignment="1">
      <alignment horizontal="left" vertical="center" wrapText="1"/>
    </xf>
    <xf numFmtId="0" fontId="7" fillId="17" borderId="185" xfId="0" applyFont="1" applyFill="1" applyBorder="1" applyAlignment="1">
      <alignment horizontal="left" vertical="center" wrapText="1"/>
    </xf>
    <xf numFmtId="0" fontId="0" fillId="17" borderId="37" xfId="0" applyFont="1" applyFill="1" applyBorder="1" applyAlignment="1">
      <alignment wrapText="1"/>
    </xf>
    <xf numFmtId="49" fontId="29" fillId="17" borderId="10" xfId="0" applyNumberFormat="1" applyFont="1" applyFill="1" applyBorder="1" applyAlignment="1">
      <alignment horizontal="center" wrapText="1"/>
    </xf>
    <xf numFmtId="0" fontId="29" fillId="17" borderId="10" xfId="0" applyFont="1" applyFill="1" applyBorder="1" applyAlignment="1">
      <alignment horizontal="center" wrapText="1"/>
    </xf>
    <xf numFmtId="49" fontId="35" fillId="8" borderId="13" xfId="0" applyNumberFormat="1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49" fontId="34" fillId="18" borderId="79" xfId="0" applyNumberFormat="1" applyFont="1" applyFill="1" applyBorder="1" applyAlignment="1">
      <alignment horizontal="center" vertical="center"/>
    </xf>
    <xf numFmtId="0" fontId="34" fillId="18" borderId="235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_Проект прайс-листа" xfId="55"/>
    <cellStyle name="Обычный_Лист1_Проект прайс-листа_Черновик KP.RU_Прайс-лист_Россия_2018-2019-1" xfId="56"/>
    <cellStyle name="Followed Hyperlink" xfId="57"/>
    <cellStyle name="Плохой" xfId="58"/>
    <cellStyle name="Поясне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000090"/>
      <rgbColor rgb="00C0C0C0"/>
      <rgbColor rgb="00333399"/>
      <rgbColor rgb="000000D4"/>
      <rgbColor rgb="003366FF"/>
      <rgbColor rgb="000066CC"/>
      <rgbColor rgb="00941100"/>
      <rgbColor rgb="0099CC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0</xdr:row>
      <xdr:rowOff>0</xdr:rowOff>
    </xdr:from>
    <xdr:to>
      <xdr:col>7</xdr:col>
      <xdr:colOff>904875</xdr:colOff>
      <xdr:row>3</xdr:row>
      <xdr:rowOff>9525</xdr:rowOff>
    </xdr:to>
    <xdr:pic>
      <xdr:nvPicPr>
        <xdr:cNvPr id="1" name="Изображение 1" descr="Медиахолдинг КП с птичко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2047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0</xdr:row>
      <xdr:rowOff>104775</xdr:rowOff>
    </xdr:from>
    <xdr:to>
      <xdr:col>11</xdr:col>
      <xdr:colOff>1438275</xdr:colOff>
      <xdr:row>4</xdr:row>
      <xdr:rowOff>152400</xdr:rowOff>
    </xdr:to>
    <xdr:pic>
      <xdr:nvPicPr>
        <xdr:cNvPr id="1" name="Изображение 2" descr="Медиахолдинг КП с птичко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04775"/>
          <a:ext cx="2047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7</xdr:col>
      <xdr:colOff>2047875</xdr:colOff>
      <xdr:row>4</xdr:row>
      <xdr:rowOff>9525</xdr:rowOff>
    </xdr:to>
    <xdr:pic>
      <xdr:nvPicPr>
        <xdr:cNvPr id="1" name="Изображение 2" descr="Медиахолдинг КП с птичко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61925"/>
          <a:ext cx="2047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1143000</xdr:colOff>
      <xdr:row>0</xdr:row>
      <xdr:rowOff>38100</xdr:rowOff>
    </xdr:from>
    <xdr:to>
      <xdr:col>6</xdr:col>
      <xdr:colOff>904875</xdr:colOff>
      <xdr:row>3</xdr:row>
      <xdr:rowOff>238125</xdr:rowOff>
    </xdr:to>
    <xdr:pic>
      <xdr:nvPicPr>
        <xdr:cNvPr id="1" name="Изображение 1" descr="Медиахолдинг КП с птичко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2085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685800</xdr:colOff>
      <xdr:row>0</xdr:row>
      <xdr:rowOff>0</xdr:rowOff>
    </xdr:from>
    <xdr:to>
      <xdr:col>8</xdr:col>
      <xdr:colOff>2905125</xdr:colOff>
      <xdr:row>3</xdr:row>
      <xdr:rowOff>38100</xdr:rowOff>
    </xdr:to>
    <xdr:pic>
      <xdr:nvPicPr>
        <xdr:cNvPr id="1" name="Изображение 1" descr="Медиахолдинг КП с птичко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0"/>
          <a:ext cx="2219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0</xdr:row>
      <xdr:rowOff>0</xdr:rowOff>
    </xdr:from>
    <xdr:to>
      <xdr:col>8</xdr:col>
      <xdr:colOff>2705100</xdr:colOff>
      <xdr:row>3</xdr:row>
      <xdr:rowOff>228600</xdr:rowOff>
    </xdr:to>
    <xdr:pic>
      <xdr:nvPicPr>
        <xdr:cNvPr id="1" name="Изображение 1" descr="Медиахолдинг КП с птичко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0"/>
          <a:ext cx="2505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9</xdr:col>
      <xdr:colOff>28575</xdr:colOff>
      <xdr:row>4</xdr:row>
      <xdr:rowOff>104775</xdr:rowOff>
    </xdr:to>
    <xdr:pic>
      <xdr:nvPicPr>
        <xdr:cNvPr id="1" name="otdyh-logo@2x (2) (1).jpg" descr="otdyh-logo@2x (2) (1).jpg"/>
        <xdr:cNvPicPr preferRelativeResize="1">
          <a:picLocks noChangeAspect="1"/>
        </xdr:cNvPicPr>
      </xdr:nvPicPr>
      <xdr:blipFill>
        <a:blip r:embed="rId1"/>
        <a:srcRect t="20651" b="19563"/>
        <a:stretch>
          <a:fillRect/>
        </a:stretch>
      </xdr:blipFill>
      <xdr:spPr>
        <a:xfrm>
          <a:off x="11991975" y="0"/>
          <a:ext cx="2486025" cy="10572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1209675</xdr:colOff>
      <xdr:row>0</xdr:row>
      <xdr:rowOff>0</xdr:rowOff>
    </xdr:from>
    <xdr:to>
      <xdr:col>8</xdr:col>
      <xdr:colOff>2362200</xdr:colOff>
      <xdr:row>3</xdr:row>
      <xdr:rowOff>161925</xdr:rowOff>
    </xdr:to>
    <xdr:pic>
      <xdr:nvPicPr>
        <xdr:cNvPr id="1" name="Афиша Москвы - куда сходить в Москве сегодня, завтра, выходные - Mozilla Firefox 2019-12-18 10" descr="Афиша Москвы - куда сходить в Москве сегодня, завтра, выходные - Mozilla Firefox 2019-12-18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44450" y="0"/>
          <a:ext cx="2381250" cy="857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kp.ru/putevoditel/spetsproekty/videoproduction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A56" sqref="A56:IV56"/>
    </sheetView>
  </sheetViews>
  <sheetFormatPr defaultColWidth="9.140625" defaultRowHeight="12.75"/>
  <cols>
    <col min="1" max="1" width="9.28125" style="247" customWidth="1"/>
    <col min="2" max="2" width="27.421875" style="247" customWidth="1"/>
    <col min="3" max="3" width="15.140625" style="247" customWidth="1"/>
    <col min="4" max="4" width="48.00390625" style="247" customWidth="1"/>
    <col min="5" max="5" width="27.421875" style="247" customWidth="1"/>
    <col min="6" max="8" width="13.8515625" style="247" customWidth="1"/>
    <col min="9" max="16384" width="9.140625" style="246" customWidth="1"/>
  </cols>
  <sheetData>
    <row r="1" spans="1:8" ht="23.25">
      <c r="A1" s="349"/>
      <c r="B1" s="457" t="s">
        <v>68</v>
      </c>
      <c r="C1" s="458"/>
      <c r="D1" s="458"/>
      <c r="E1" s="458"/>
      <c r="F1" s="458"/>
      <c r="G1" s="458"/>
      <c r="H1" s="348"/>
    </row>
    <row r="2" spans="1:8" ht="23.25">
      <c r="A2" s="253"/>
      <c r="B2" s="459" t="s">
        <v>69</v>
      </c>
      <c r="C2" s="460"/>
      <c r="D2" s="460"/>
      <c r="E2" s="460"/>
      <c r="F2" s="460"/>
      <c r="G2" s="460"/>
      <c r="H2" s="251"/>
    </row>
    <row r="3" spans="1:8" ht="12.75">
      <c r="A3" s="253"/>
      <c r="B3" s="461" t="s">
        <v>70</v>
      </c>
      <c r="C3" s="456"/>
      <c r="D3" s="456"/>
      <c r="E3" s="456"/>
      <c r="F3" s="456"/>
      <c r="G3" s="456"/>
      <c r="H3" s="251"/>
    </row>
    <row r="4" spans="1:8" ht="12.75">
      <c r="A4" s="253"/>
      <c r="B4" s="461" t="s">
        <v>43</v>
      </c>
      <c r="C4" s="456"/>
      <c r="D4" s="456"/>
      <c r="E4" s="456"/>
      <c r="F4" s="456"/>
      <c r="G4" s="456"/>
      <c r="H4" s="251"/>
    </row>
    <row r="5" spans="1:8" ht="23.25">
      <c r="A5" s="253"/>
      <c r="B5" s="347" t="s">
        <v>71</v>
      </c>
      <c r="C5" s="346"/>
      <c r="D5" s="346"/>
      <c r="E5" s="346"/>
      <c r="F5" s="251"/>
      <c r="G5" s="345"/>
      <c r="H5" s="251"/>
    </row>
    <row r="6" spans="1:8" ht="23.25">
      <c r="A6" s="338"/>
      <c r="B6" s="344" t="s">
        <v>72</v>
      </c>
      <c r="C6" s="343">
        <v>0.9</v>
      </c>
      <c r="D6" s="342" t="s">
        <v>73</v>
      </c>
      <c r="E6" s="351">
        <v>1</v>
      </c>
      <c r="F6" s="350"/>
      <c r="G6" s="345"/>
      <c r="H6" s="251"/>
    </row>
    <row r="7" spans="1:8" ht="23.25">
      <c r="A7" s="338"/>
      <c r="B7" s="341" t="s">
        <v>74</v>
      </c>
      <c r="C7" s="340">
        <v>0.9</v>
      </c>
      <c r="D7" s="339" t="s">
        <v>75</v>
      </c>
      <c r="E7" s="352">
        <v>1</v>
      </c>
      <c r="F7" s="350"/>
      <c r="G7" s="345"/>
      <c r="H7" s="251"/>
    </row>
    <row r="8" spans="1:8" ht="23.25">
      <c r="A8" s="338"/>
      <c r="B8" s="341" t="s">
        <v>76</v>
      </c>
      <c r="C8" s="340">
        <v>1</v>
      </c>
      <c r="D8" s="339" t="s">
        <v>77</v>
      </c>
      <c r="E8" s="352">
        <v>1.3</v>
      </c>
      <c r="F8" s="350"/>
      <c r="G8" s="345"/>
      <c r="H8" s="251"/>
    </row>
    <row r="9" spans="1:8" ht="23.25">
      <c r="A9" s="338"/>
      <c r="B9" s="341" t="s">
        <v>78</v>
      </c>
      <c r="C9" s="340">
        <v>1</v>
      </c>
      <c r="D9" s="339" t="s">
        <v>79</v>
      </c>
      <c r="E9" s="352">
        <v>1.3</v>
      </c>
      <c r="F9" s="350"/>
      <c r="G9" s="345"/>
      <c r="H9" s="251"/>
    </row>
    <row r="10" spans="1:8" ht="23.25">
      <c r="A10" s="338"/>
      <c r="B10" s="341" t="s">
        <v>80</v>
      </c>
      <c r="C10" s="340">
        <v>1</v>
      </c>
      <c r="D10" s="339" t="s">
        <v>81</v>
      </c>
      <c r="E10" s="352">
        <v>1.3</v>
      </c>
      <c r="F10" s="350"/>
      <c r="G10" s="345"/>
      <c r="H10" s="251"/>
    </row>
    <row r="11" spans="1:8" ht="23.25">
      <c r="A11" s="338"/>
      <c r="B11" s="337" t="s">
        <v>82</v>
      </c>
      <c r="C11" s="336">
        <v>1</v>
      </c>
      <c r="D11" s="335" t="s">
        <v>83</v>
      </c>
      <c r="E11" s="353">
        <v>1.4</v>
      </c>
      <c r="F11" s="350"/>
      <c r="G11" s="345"/>
      <c r="H11" s="251"/>
    </row>
    <row r="12" spans="1:8" ht="12.75">
      <c r="A12" s="253"/>
      <c r="B12" s="455"/>
      <c r="C12" s="455"/>
      <c r="D12" s="455"/>
      <c r="E12" s="455"/>
      <c r="F12" s="334"/>
      <c r="G12" s="333"/>
      <c r="H12" s="251"/>
    </row>
    <row r="13" spans="1:8" ht="12.75">
      <c r="A13" s="253"/>
      <c r="B13" s="456"/>
      <c r="C13" s="456"/>
      <c r="D13" s="456"/>
      <c r="E13" s="456"/>
      <c r="F13" s="334"/>
      <c r="G13" s="333"/>
      <c r="H13" s="251"/>
    </row>
    <row r="14" spans="1:8" ht="18" thickBot="1">
      <c r="A14" s="253"/>
      <c r="B14" s="288" t="s">
        <v>84</v>
      </c>
      <c r="C14" s="308"/>
      <c r="D14" s="332"/>
      <c r="E14" s="332"/>
      <c r="F14" s="306"/>
      <c r="G14" s="306"/>
      <c r="H14" s="306"/>
    </row>
    <row r="15" spans="1:8" ht="15" customHeight="1" thickBot="1">
      <c r="A15" s="260"/>
      <c r="B15" s="470" t="s">
        <v>85</v>
      </c>
      <c r="C15" s="470" t="s">
        <v>86</v>
      </c>
      <c r="D15" s="470" t="s">
        <v>87</v>
      </c>
      <c r="E15" s="470" t="s">
        <v>88</v>
      </c>
      <c r="F15" s="470" t="s">
        <v>89</v>
      </c>
      <c r="G15" s="462" t="s">
        <v>90</v>
      </c>
      <c r="H15" s="463"/>
    </row>
    <row r="16" spans="1:8" ht="12.75" customHeight="1">
      <c r="A16" s="260"/>
      <c r="B16" s="471"/>
      <c r="C16" s="471"/>
      <c r="D16" s="471"/>
      <c r="E16" s="471"/>
      <c r="F16" s="471"/>
      <c r="G16" s="383" t="s">
        <v>91</v>
      </c>
      <c r="H16" s="384" t="s">
        <v>92</v>
      </c>
    </row>
    <row r="17" spans="1:8" ht="12.75">
      <c r="A17" s="331"/>
      <c r="B17" s="472" t="s">
        <v>17</v>
      </c>
      <c r="C17" s="330">
        <v>1</v>
      </c>
      <c r="D17" s="295" t="s">
        <v>49</v>
      </c>
      <c r="E17" s="474" t="s">
        <v>93</v>
      </c>
      <c r="F17" s="476">
        <v>450</v>
      </c>
      <c r="G17" s="468">
        <v>400</v>
      </c>
      <c r="H17" s="465">
        <f>G17*3000</f>
        <v>1200000</v>
      </c>
    </row>
    <row r="18" spans="1:8" ht="12.75">
      <c r="A18" s="260"/>
      <c r="B18" s="473"/>
      <c r="C18" s="329" t="s">
        <v>94</v>
      </c>
      <c r="D18" s="323" t="s">
        <v>48</v>
      </c>
      <c r="E18" s="475"/>
      <c r="F18" s="469"/>
      <c r="G18" s="469"/>
      <c r="H18" s="466"/>
    </row>
    <row r="19" spans="1:8" ht="12.75">
      <c r="A19" s="260"/>
      <c r="B19" s="472" t="s">
        <v>18</v>
      </c>
      <c r="C19" s="325" t="s">
        <v>19</v>
      </c>
      <c r="D19" s="295" t="s">
        <v>50</v>
      </c>
      <c r="E19" s="474" t="s">
        <v>20</v>
      </c>
      <c r="F19" s="476">
        <v>450</v>
      </c>
      <c r="G19" s="468">
        <v>400</v>
      </c>
      <c r="H19" s="465">
        <f>G19*3000</f>
        <v>1200000</v>
      </c>
    </row>
    <row r="20" spans="1:8" ht="24">
      <c r="A20" s="260"/>
      <c r="B20" s="473"/>
      <c r="C20" s="325" t="s">
        <v>14</v>
      </c>
      <c r="D20" s="323" t="s">
        <v>51</v>
      </c>
      <c r="E20" s="475"/>
      <c r="F20" s="469"/>
      <c r="G20" s="469"/>
      <c r="H20" s="466"/>
    </row>
    <row r="21" spans="1:8" ht="12.75">
      <c r="A21" s="260"/>
      <c r="B21" s="477" t="s">
        <v>5</v>
      </c>
      <c r="C21" s="328" t="s">
        <v>16</v>
      </c>
      <c r="D21" s="321" t="s">
        <v>96</v>
      </c>
      <c r="E21" s="454" t="s">
        <v>93</v>
      </c>
      <c r="F21" s="468">
        <v>400</v>
      </c>
      <c r="G21" s="467">
        <v>300</v>
      </c>
      <c r="H21" s="465">
        <f>G21*3000</f>
        <v>900000</v>
      </c>
    </row>
    <row r="22" spans="1:8" ht="12.75">
      <c r="A22" s="260"/>
      <c r="B22" s="473"/>
      <c r="C22" s="327" t="s">
        <v>94</v>
      </c>
      <c r="D22" s="323" t="s">
        <v>47</v>
      </c>
      <c r="E22" s="475"/>
      <c r="F22" s="469"/>
      <c r="G22" s="467"/>
      <c r="H22" s="466"/>
    </row>
    <row r="23" spans="1:8" ht="24">
      <c r="A23" s="260"/>
      <c r="B23" s="477" t="s">
        <v>2</v>
      </c>
      <c r="C23" s="326" t="s">
        <v>350</v>
      </c>
      <c r="D23" s="326" t="s">
        <v>6</v>
      </c>
      <c r="E23" s="454" t="s">
        <v>93</v>
      </c>
      <c r="F23" s="468">
        <v>300</v>
      </c>
      <c r="G23" s="467">
        <v>200</v>
      </c>
      <c r="H23" s="465">
        <f>G23*3000</f>
        <v>600000</v>
      </c>
    </row>
    <row r="24" spans="1:8" ht="12.75">
      <c r="A24" s="260"/>
      <c r="B24" s="473"/>
      <c r="C24" s="325" t="s">
        <v>94</v>
      </c>
      <c r="D24" s="325" t="s">
        <v>48</v>
      </c>
      <c r="E24" s="475"/>
      <c r="F24" s="469"/>
      <c r="G24" s="467"/>
      <c r="H24" s="466"/>
    </row>
    <row r="25" spans="1:8" ht="72" customHeight="1">
      <c r="A25" s="260"/>
      <c r="B25" s="477" t="s">
        <v>33</v>
      </c>
      <c r="C25" s="448" t="s">
        <v>1</v>
      </c>
      <c r="D25" s="448" t="s">
        <v>0</v>
      </c>
      <c r="E25" s="454" t="s">
        <v>3</v>
      </c>
      <c r="F25" s="468">
        <v>1000</v>
      </c>
      <c r="G25" s="467">
        <v>850</v>
      </c>
      <c r="H25" s="464">
        <v>2550000</v>
      </c>
    </row>
    <row r="26" spans="1:8" ht="12.75">
      <c r="A26" s="260"/>
      <c r="B26" s="473"/>
      <c r="C26" s="449"/>
      <c r="D26" s="449"/>
      <c r="E26" s="475"/>
      <c r="F26" s="469"/>
      <c r="G26" s="467"/>
      <c r="H26" s="464"/>
    </row>
    <row r="27" spans="1:8" ht="12.75">
      <c r="A27" s="260"/>
      <c r="B27" s="477" t="s">
        <v>375</v>
      </c>
      <c r="C27" s="324"/>
      <c r="D27" s="321" t="s">
        <v>97</v>
      </c>
      <c r="E27" s="454" t="s">
        <v>98</v>
      </c>
      <c r="F27" s="468">
        <v>650</v>
      </c>
      <c r="G27" s="450" t="s">
        <v>99</v>
      </c>
      <c r="H27" s="451" t="s">
        <v>99</v>
      </c>
    </row>
    <row r="28" spans="1:8" ht="12.75">
      <c r="A28" s="260"/>
      <c r="B28" s="473"/>
      <c r="C28" s="322"/>
      <c r="D28" s="323" t="s">
        <v>100</v>
      </c>
      <c r="E28" s="475"/>
      <c r="F28" s="469"/>
      <c r="G28" s="467"/>
      <c r="H28" s="464"/>
    </row>
    <row r="29" spans="1:8" ht="12.75">
      <c r="A29" s="260"/>
      <c r="B29" s="477" t="s">
        <v>374</v>
      </c>
      <c r="C29" s="324"/>
      <c r="D29" s="321" t="s">
        <v>101</v>
      </c>
      <c r="E29" s="454" t="s">
        <v>93</v>
      </c>
      <c r="F29" s="468">
        <v>400</v>
      </c>
      <c r="G29" s="467">
        <v>350</v>
      </c>
      <c r="H29" s="464">
        <v>1050000</v>
      </c>
    </row>
    <row r="30" spans="1:8" ht="12.75">
      <c r="A30" s="260"/>
      <c r="B30" s="473"/>
      <c r="C30" s="322"/>
      <c r="D30" s="323" t="s">
        <v>102</v>
      </c>
      <c r="E30" s="475"/>
      <c r="F30" s="469"/>
      <c r="G30" s="467"/>
      <c r="H30" s="464"/>
    </row>
    <row r="31" spans="1:8" ht="12.75">
      <c r="A31" s="260"/>
      <c r="B31" s="477" t="s">
        <v>373</v>
      </c>
      <c r="C31" s="454" t="s">
        <v>349</v>
      </c>
      <c r="D31" s="321" t="s">
        <v>103</v>
      </c>
      <c r="E31" s="454" t="s">
        <v>98</v>
      </c>
      <c r="F31" s="468">
        <v>100</v>
      </c>
      <c r="G31" s="450" t="s">
        <v>99</v>
      </c>
      <c r="H31" s="451" t="s">
        <v>99</v>
      </c>
    </row>
    <row r="32" spans="1:8" ht="13.5" thickBot="1">
      <c r="A32" s="260"/>
      <c r="B32" s="452"/>
      <c r="C32" s="453"/>
      <c r="D32" s="293" t="s">
        <v>104</v>
      </c>
      <c r="E32" s="453"/>
      <c r="F32" s="437"/>
      <c r="G32" s="438"/>
      <c r="H32" s="433"/>
    </row>
    <row r="33" spans="1:8" ht="14.25">
      <c r="A33" s="253"/>
      <c r="B33" s="320" t="s">
        <v>105</v>
      </c>
      <c r="C33" s="319"/>
      <c r="D33" s="290"/>
      <c r="E33" s="318"/>
      <c r="F33" s="290"/>
      <c r="G33" s="290"/>
      <c r="H33" s="290"/>
    </row>
    <row r="34" spans="1:8" ht="14.25">
      <c r="A34" s="253"/>
      <c r="B34" s="317" t="s">
        <v>4</v>
      </c>
      <c r="C34" s="317"/>
      <c r="D34" s="251"/>
      <c r="E34" s="316"/>
      <c r="F34" s="251"/>
      <c r="G34" s="251"/>
      <c r="H34" s="251"/>
    </row>
    <row r="35" spans="1:8" ht="17.25">
      <c r="A35" s="253"/>
      <c r="B35" s="315" t="s">
        <v>106</v>
      </c>
      <c r="C35" s="314"/>
      <c r="D35" s="313"/>
      <c r="E35" s="313"/>
      <c r="F35" s="313"/>
      <c r="G35" s="313"/>
      <c r="H35" s="251"/>
    </row>
    <row r="36" spans="1:8" ht="18.75" thickBot="1">
      <c r="A36" s="253"/>
      <c r="B36" s="283"/>
      <c r="C36" s="283"/>
      <c r="D36" s="283"/>
      <c r="E36" s="283"/>
      <c r="F36" s="283"/>
      <c r="G36" s="312"/>
      <c r="H36" s="251"/>
    </row>
    <row r="37" spans="1:8" ht="12.75">
      <c r="A37" s="260"/>
      <c r="B37" s="442" t="s">
        <v>85</v>
      </c>
      <c r="C37" s="444"/>
      <c r="D37" s="439" t="s">
        <v>87</v>
      </c>
      <c r="E37" s="439" t="s">
        <v>107</v>
      </c>
      <c r="F37" s="434" t="s">
        <v>108</v>
      </c>
      <c r="G37" s="300"/>
      <c r="H37" s="251"/>
    </row>
    <row r="38" spans="1:8" ht="13.5" thickBot="1">
      <c r="A38" s="260"/>
      <c r="B38" s="443"/>
      <c r="C38" s="445"/>
      <c r="D38" s="445"/>
      <c r="E38" s="445"/>
      <c r="F38" s="435"/>
      <c r="G38" s="300"/>
      <c r="H38" s="251"/>
    </row>
    <row r="39" spans="1:8" ht="12.75">
      <c r="A39" s="260"/>
      <c r="B39" s="271" t="s">
        <v>351</v>
      </c>
      <c r="C39" s="311">
        <v>1</v>
      </c>
      <c r="D39" s="295" t="s">
        <v>109</v>
      </c>
      <c r="E39" s="295" t="s">
        <v>110</v>
      </c>
      <c r="F39" s="310">
        <v>500</v>
      </c>
      <c r="G39" s="300"/>
      <c r="H39" s="251"/>
    </row>
    <row r="40" spans="1:8" ht="12.75">
      <c r="A40" s="260"/>
      <c r="B40" s="271" t="s">
        <v>353</v>
      </c>
      <c r="C40" s="295" t="s">
        <v>95</v>
      </c>
      <c r="D40" s="295" t="s">
        <v>109</v>
      </c>
      <c r="E40" s="295" t="s">
        <v>110</v>
      </c>
      <c r="F40" s="310">
        <v>500</v>
      </c>
      <c r="G40" s="300"/>
      <c r="H40" s="251"/>
    </row>
    <row r="41" spans="1:8" ht="12.75">
      <c r="A41" s="260"/>
      <c r="B41" s="271" t="s">
        <v>352</v>
      </c>
      <c r="C41" s="311">
        <v>5</v>
      </c>
      <c r="D41" s="295" t="s">
        <v>109</v>
      </c>
      <c r="E41" s="295" t="s">
        <v>354</v>
      </c>
      <c r="F41" s="310">
        <v>400</v>
      </c>
      <c r="G41" s="300"/>
      <c r="H41" s="251"/>
    </row>
    <row r="42" spans="1:8" ht="24">
      <c r="A42" s="260"/>
      <c r="B42" s="271" t="s">
        <v>112</v>
      </c>
      <c r="C42" s="311">
        <v>4</v>
      </c>
      <c r="D42" s="295" t="s">
        <v>109</v>
      </c>
      <c r="E42" s="295" t="s">
        <v>110</v>
      </c>
      <c r="F42" s="310">
        <v>400</v>
      </c>
      <c r="G42" s="300"/>
      <c r="H42" s="251"/>
    </row>
    <row r="43" spans="1:8" ht="24">
      <c r="A43" s="260"/>
      <c r="B43" s="271" t="s">
        <v>21</v>
      </c>
      <c r="C43" s="311">
        <v>8</v>
      </c>
      <c r="D43" s="295" t="s">
        <v>109</v>
      </c>
      <c r="E43" s="295" t="s">
        <v>22</v>
      </c>
      <c r="F43" s="310">
        <v>450</v>
      </c>
      <c r="G43" s="300"/>
      <c r="H43" s="251"/>
    </row>
    <row r="44" spans="1:8" ht="12.75">
      <c r="A44" s="260"/>
      <c r="B44" s="271" t="s">
        <v>113</v>
      </c>
      <c r="C44" s="295" t="s">
        <v>114</v>
      </c>
      <c r="D44" s="295" t="s">
        <v>109</v>
      </c>
      <c r="E44" s="295" t="s">
        <v>110</v>
      </c>
      <c r="F44" s="310">
        <v>150</v>
      </c>
      <c r="G44" s="300"/>
      <c r="H44" s="251"/>
    </row>
    <row r="45" spans="1:8" ht="12.75">
      <c r="A45" s="260"/>
      <c r="B45" s="271" t="s">
        <v>115</v>
      </c>
      <c r="C45" s="296"/>
      <c r="D45" s="295" t="s">
        <v>109</v>
      </c>
      <c r="E45" s="295" t="s">
        <v>110</v>
      </c>
      <c r="F45" s="310">
        <v>500</v>
      </c>
      <c r="G45" s="300"/>
      <c r="H45" s="251"/>
    </row>
    <row r="46" spans="1:8" ht="13.5" thickBot="1">
      <c r="A46" s="260"/>
      <c r="B46" s="269" t="s">
        <v>372</v>
      </c>
      <c r="C46" s="293" t="s">
        <v>7</v>
      </c>
      <c r="D46" s="293" t="s">
        <v>109</v>
      </c>
      <c r="E46" s="293" t="s">
        <v>110</v>
      </c>
      <c r="F46" s="309">
        <v>750</v>
      </c>
      <c r="G46" s="300"/>
      <c r="H46" s="251"/>
    </row>
    <row r="47" spans="1:8" ht="12.75">
      <c r="A47" s="253"/>
      <c r="B47" s="290"/>
      <c r="C47" s="290"/>
      <c r="D47" s="290"/>
      <c r="E47" s="290"/>
      <c r="F47" s="290"/>
      <c r="G47" s="251"/>
      <c r="H47" s="251"/>
    </row>
    <row r="48" spans="1:8" ht="12.75">
      <c r="A48" s="253"/>
      <c r="B48" s="251"/>
      <c r="C48" s="251"/>
      <c r="D48" s="251"/>
      <c r="E48" s="251"/>
      <c r="F48" s="251"/>
      <c r="G48" s="251"/>
      <c r="H48" s="251"/>
    </row>
    <row r="49" spans="1:8" ht="18" thickBot="1">
      <c r="A49" s="253"/>
      <c r="B49" s="288" t="s">
        <v>117</v>
      </c>
      <c r="C49" s="308"/>
      <c r="D49" s="307"/>
      <c r="E49" s="307"/>
      <c r="F49" s="306"/>
      <c r="G49" s="251"/>
      <c r="H49" s="251"/>
    </row>
    <row r="50" spans="1:8" ht="15" thickBot="1">
      <c r="A50" s="260"/>
      <c r="B50" s="305" t="s">
        <v>85</v>
      </c>
      <c r="C50" s="279"/>
      <c r="D50" s="280" t="s">
        <v>87</v>
      </c>
      <c r="E50" s="280" t="s">
        <v>107</v>
      </c>
      <c r="F50" s="304" t="s">
        <v>118</v>
      </c>
      <c r="G50" s="300"/>
      <c r="H50" s="251"/>
    </row>
    <row r="51" spans="1:8" ht="24">
      <c r="A51" s="260"/>
      <c r="B51" s="303" t="s">
        <v>355</v>
      </c>
      <c r="C51" s="302" t="s">
        <v>94</v>
      </c>
      <c r="D51" s="302" t="s">
        <v>119</v>
      </c>
      <c r="E51" s="302" t="s">
        <v>371</v>
      </c>
      <c r="F51" s="301">
        <v>400</v>
      </c>
      <c r="G51" s="300"/>
      <c r="H51" s="251"/>
    </row>
    <row r="52" spans="1:8" ht="24">
      <c r="A52" s="260"/>
      <c r="B52" s="299" t="s">
        <v>356</v>
      </c>
      <c r="C52" s="295" t="s">
        <v>370</v>
      </c>
      <c r="D52" s="298" t="s">
        <v>119</v>
      </c>
      <c r="E52" s="295" t="s">
        <v>369</v>
      </c>
      <c r="F52" s="297">
        <v>350</v>
      </c>
      <c r="G52" s="291"/>
      <c r="H52" s="251"/>
    </row>
    <row r="53" spans="1:8" ht="33" customHeight="1">
      <c r="A53" s="260"/>
      <c r="B53" s="356" t="s">
        <v>356</v>
      </c>
      <c r="C53" s="295" t="s">
        <v>14</v>
      </c>
      <c r="D53" s="357" t="s">
        <v>119</v>
      </c>
      <c r="E53" s="295" t="s">
        <v>15</v>
      </c>
      <c r="F53" s="358">
        <v>350</v>
      </c>
      <c r="G53" s="291"/>
      <c r="H53" s="251"/>
    </row>
    <row r="54" spans="1:8" ht="12.75">
      <c r="A54" s="260"/>
      <c r="B54" s="271" t="s">
        <v>120</v>
      </c>
      <c r="C54" s="295" t="s">
        <v>368</v>
      </c>
      <c r="D54" s="295" t="s">
        <v>119</v>
      </c>
      <c r="E54" s="295" t="s">
        <v>121</v>
      </c>
      <c r="F54" s="294">
        <v>400</v>
      </c>
      <c r="G54" s="291"/>
      <c r="H54" s="251"/>
    </row>
    <row r="55" spans="1:8" ht="12.75">
      <c r="A55" s="260"/>
      <c r="B55" s="271" t="s">
        <v>122</v>
      </c>
      <c r="C55" s="296"/>
      <c r="D55" s="295" t="s">
        <v>119</v>
      </c>
      <c r="E55" s="295" t="s">
        <v>121</v>
      </c>
      <c r="F55" s="294">
        <v>400</v>
      </c>
      <c r="G55" s="291"/>
      <c r="H55" s="251"/>
    </row>
    <row r="56" spans="1:8" ht="13.5" thickBot="1">
      <c r="A56" s="260"/>
      <c r="B56" s="271" t="s">
        <v>123</v>
      </c>
      <c r="C56" s="293" t="s">
        <v>8</v>
      </c>
      <c r="D56" s="295" t="s">
        <v>119</v>
      </c>
      <c r="E56" s="295" t="s">
        <v>121</v>
      </c>
      <c r="F56" s="294">
        <v>750</v>
      </c>
      <c r="G56" s="291"/>
      <c r="H56" s="251"/>
    </row>
    <row r="57" spans="1:8" ht="13.5" thickBot="1">
      <c r="A57" s="260"/>
      <c r="B57" s="269" t="s">
        <v>113</v>
      </c>
      <c r="C57" s="293" t="s">
        <v>124</v>
      </c>
      <c r="D57" s="293" t="s">
        <v>119</v>
      </c>
      <c r="E57" s="293" t="s">
        <v>121</v>
      </c>
      <c r="F57" s="292">
        <v>150</v>
      </c>
      <c r="G57" s="291"/>
      <c r="H57" s="251"/>
    </row>
    <row r="58" spans="1:8" ht="12.75">
      <c r="A58" s="253"/>
      <c r="B58" s="290"/>
      <c r="C58" s="290"/>
      <c r="D58" s="290"/>
      <c r="E58" s="290"/>
      <c r="F58" s="290"/>
      <c r="G58" s="289"/>
      <c r="H58" s="251"/>
    </row>
    <row r="59" spans="1:8" ht="12.75">
      <c r="A59" s="253"/>
      <c r="B59" s="251"/>
      <c r="C59" s="251"/>
      <c r="D59" s="251"/>
      <c r="E59" s="251"/>
      <c r="F59" s="251"/>
      <c r="G59" s="289"/>
      <c r="H59" s="251"/>
    </row>
    <row r="60" spans="1:8" ht="18" thickBot="1">
      <c r="A60" s="253"/>
      <c r="B60" s="288" t="s">
        <v>125</v>
      </c>
      <c r="C60" s="287"/>
      <c r="D60" s="286"/>
      <c r="E60" s="285"/>
      <c r="F60" s="285"/>
      <c r="G60" s="284"/>
      <c r="H60" s="283"/>
    </row>
    <row r="61" spans="1:8" ht="15" thickBot="1">
      <c r="A61" s="260"/>
      <c r="B61" s="282" t="s">
        <v>126</v>
      </c>
      <c r="C61" s="281"/>
      <c r="D61" s="280" t="s">
        <v>127</v>
      </c>
      <c r="E61" s="280" t="s">
        <v>128</v>
      </c>
      <c r="F61" s="279"/>
      <c r="G61" s="279"/>
      <c r="H61" s="278"/>
    </row>
    <row r="62" spans="1:8" ht="24">
      <c r="A62" s="260"/>
      <c r="B62" s="277" t="s">
        <v>129</v>
      </c>
      <c r="C62" s="276"/>
      <c r="D62" s="275">
        <v>0.3</v>
      </c>
      <c r="E62" s="481"/>
      <c r="F62" s="482"/>
      <c r="G62" s="482"/>
      <c r="H62" s="483"/>
    </row>
    <row r="63" spans="1:8" ht="24">
      <c r="A63" s="260"/>
      <c r="B63" s="271" t="s">
        <v>130</v>
      </c>
      <c r="C63" s="270"/>
      <c r="D63" s="274">
        <v>0.5</v>
      </c>
      <c r="E63" s="446" t="s">
        <v>131</v>
      </c>
      <c r="F63" s="447"/>
      <c r="G63" s="447"/>
      <c r="H63" s="440"/>
    </row>
    <row r="64" spans="1:8" ht="12.75">
      <c r="A64" s="260"/>
      <c r="B64" s="271" t="s">
        <v>132</v>
      </c>
      <c r="C64" s="270"/>
      <c r="D64" s="274">
        <v>1</v>
      </c>
      <c r="E64" s="441"/>
      <c r="F64" s="447"/>
      <c r="G64" s="447"/>
      <c r="H64" s="440"/>
    </row>
    <row r="65" spans="1:8" ht="24">
      <c r="A65" s="260"/>
      <c r="B65" s="273" t="s">
        <v>133</v>
      </c>
      <c r="C65" s="270"/>
      <c r="D65" s="272">
        <v>0.25</v>
      </c>
      <c r="E65" s="446" t="s">
        <v>134</v>
      </c>
      <c r="F65" s="447"/>
      <c r="G65" s="447"/>
      <c r="H65" s="440"/>
    </row>
    <row r="66" spans="1:8" ht="12.75">
      <c r="A66" s="260"/>
      <c r="B66" s="271" t="s">
        <v>135</v>
      </c>
      <c r="C66" s="270"/>
      <c r="D66" s="479">
        <v>0.25</v>
      </c>
      <c r="E66" s="446" t="s">
        <v>136</v>
      </c>
      <c r="F66" s="447"/>
      <c r="G66" s="447"/>
      <c r="H66" s="440"/>
    </row>
    <row r="67" spans="1:8" ht="24">
      <c r="A67" s="260"/>
      <c r="B67" s="271" t="s">
        <v>137</v>
      </c>
      <c r="C67" s="270"/>
      <c r="D67" s="480"/>
      <c r="E67" s="446" t="s">
        <v>138</v>
      </c>
      <c r="F67" s="447"/>
      <c r="G67" s="447"/>
      <c r="H67" s="440"/>
    </row>
    <row r="68" spans="1:8" ht="12.75">
      <c r="A68" s="260"/>
      <c r="B68" s="271" t="s">
        <v>139</v>
      </c>
      <c r="C68" s="270"/>
      <c r="D68" s="436">
        <v>0.25</v>
      </c>
      <c r="E68" s="446" t="s">
        <v>140</v>
      </c>
      <c r="F68" s="447"/>
      <c r="G68" s="447"/>
      <c r="H68" s="440"/>
    </row>
    <row r="69" spans="1:8" ht="12.75">
      <c r="A69" s="260"/>
      <c r="B69" s="271" t="s">
        <v>141</v>
      </c>
      <c r="C69" s="270"/>
      <c r="D69" s="389"/>
      <c r="E69" s="446" t="s">
        <v>142</v>
      </c>
      <c r="F69" s="447"/>
      <c r="G69" s="447"/>
      <c r="H69" s="440"/>
    </row>
    <row r="70" spans="1:8" ht="12.75">
      <c r="A70" s="260"/>
      <c r="B70" s="271" t="s">
        <v>143</v>
      </c>
      <c r="C70" s="270"/>
      <c r="D70" s="478"/>
      <c r="E70" s="446" t="s">
        <v>144</v>
      </c>
      <c r="F70" s="447"/>
      <c r="G70" s="447"/>
      <c r="H70" s="440"/>
    </row>
    <row r="71" spans="1:8" ht="36.75" thickBot="1">
      <c r="A71" s="260"/>
      <c r="B71" s="269" t="s">
        <v>145</v>
      </c>
      <c r="C71" s="268"/>
      <c r="D71" s="267">
        <v>0.1</v>
      </c>
      <c r="E71" s="489"/>
      <c r="F71" s="490"/>
      <c r="G71" s="490"/>
      <c r="H71" s="491"/>
    </row>
    <row r="72" spans="1:8" ht="36">
      <c r="A72" s="260"/>
      <c r="B72" s="266" t="s">
        <v>146</v>
      </c>
      <c r="C72" s="265"/>
      <c r="D72" s="264" t="s">
        <v>147</v>
      </c>
      <c r="E72" s="492" t="s">
        <v>148</v>
      </c>
      <c r="F72" s="493"/>
      <c r="G72" s="493"/>
      <c r="H72" s="494"/>
    </row>
    <row r="73" spans="1:8" ht="12.75">
      <c r="A73" s="260"/>
      <c r="B73" s="263" t="s">
        <v>149</v>
      </c>
      <c r="C73" s="262"/>
      <c r="D73" s="261">
        <v>0.5</v>
      </c>
      <c r="E73" s="495" t="s">
        <v>150</v>
      </c>
      <c r="F73" s="496"/>
      <c r="G73" s="496"/>
      <c r="H73" s="497"/>
    </row>
    <row r="74" spans="1:8" ht="12.75">
      <c r="A74" s="260"/>
      <c r="B74" s="263" t="s">
        <v>151</v>
      </c>
      <c r="C74" s="262"/>
      <c r="D74" s="261">
        <v>1</v>
      </c>
      <c r="E74" s="495" t="s">
        <v>152</v>
      </c>
      <c r="F74" s="496"/>
      <c r="G74" s="496"/>
      <c r="H74" s="497"/>
    </row>
    <row r="75" spans="1:8" ht="13.5" thickBot="1">
      <c r="A75" s="260"/>
      <c r="B75" s="259" t="s">
        <v>153</v>
      </c>
      <c r="C75" s="258"/>
      <c r="D75" s="257" t="s">
        <v>154</v>
      </c>
      <c r="E75" s="484" t="s">
        <v>155</v>
      </c>
      <c r="F75" s="485"/>
      <c r="G75" s="485"/>
      <c r="H75" s="486"/>
    </row>
    <row r="76" spans="1:8" ht="12.75">
      <c r="A76" s="253"/>
      <c r="B76" s="256"/>
      <c r="C76" s="255"/>
      <c r="D76" s="255"/>
      <c r="E76" s="255"/>
      <c r="F76" s="255"/>
      <c r="G76" s="255"/>
      <c r="H76" s="254"/>
    </row>
    <row r="77" spans="1:8" ht="12.75">
      <c r="A77" s="253"/>
      <c r="B77" s="252" t="s">
        <v>156</v>
      </c>
      <c r="C77" s="251"/>
      <c r="D77" s="251"/>
      <c r="E77" s="251"/>
      <c r="F77" s="251"/>
      <c r="G77" s="251"/>
      <c r="H77" s="250"/>
    </row>
    <row r="78" spans="1:8" ht="12.75">
      <c r="A78" s="249"/>
      <c r="B78" s="487" t="s">
        <v>157</v>
      </c>
      <c r="C78" s="488"/>
      <c r="D78" s="488"/>
      <c r="E78" s="488"/>
      <c r="F78" s="488"/>
      <c r="G78" s="488"/>
      <c r="H78" s="248"/>
    </row>
  </sheetData>
  <sheetProtection/>
  <mergeCells count="77">
    <mergeCell ref="E75:H75"/>
    <mergeCell ref="B78:G78"/>
    <mergeCell ref="E71:H71"/>
    <mergeCell ref="E72:H72"/>
    <mergeCell ref="E73:H73"/>
    <mergeCell ref="E74:H74"/>
    <mergeCell ref="E65:H65"/>
    <mergeCell ref="F37:F38"/>
    <mergeCell ref="D68:D70"/>
    <mergeCell ref="E68:H68"/>
    <mergeCell ref="E69:H69"/>
    <mergeCell ref="E70:H70"/>
    <mergeCell ref="D66:D67"/>
    <mergeCell ref="E66:H66"/>
    <mergeCell ref="E67:H67"/>
    <mergeCell ref="E62:H62"/>
    <mergeCell ref="E31:E32"/>
    <mergeCell ref="F31:F32"/>
    <mergeCell ref="G31:G32"/>
    <mergeCell ref="H31:H32"/>
    <mergeCell ref="E63:H63"/>
    <mergeCell ref="E64:H64"/>
    <mergeCell ref="B29:B30"/>
    <mergeCell ref="E29:E30"/>
    <mergeCell ref="F29:F30"/>
    <mergeCell ref="G29:G30"/>
    <mergeCell ref="B37:B38"/>
    <mergeCell ref="C37:C38"/>
    <mergeCell ref="D37:D38"/>
    <mergeCell ref="E37:E38"/>
    <mergeCell ref="B31:B32"/>
    <mergeCell ref="C31:C32"/>
    <mergeCell ref="D25:D26"/>
    <mergeCell ref="B27:B28"/>
    <mergeCell ref="E27:E28"/>
    <mergeCell ref="F27:F28"/>
    <mergeCell ref="H29:H30"/>
    <mergeCell ref="G27:G28"/>
    <mergeCell ref="H27:H28"/>
    <mergeCell ref="C25:C26"/>
    <mergeCell ref="B25:B26"/>
    <mergeCell ref="E25:E26"/>
    <mergeCell ref="F25:F26"/>
    <mergeCell ref="B19:B20"/>
    <mergeCell ref="E19:E20"/>
    <mergeCell ref="F19:F20"/>
    <mergeCell ref="B23:B24"/>
    <mergeCell ref="E23:E24"/>
    <mergeCell ref="F23:F24"/>
    <mergeCell ref="B21:B22"/>
    <mergeCell ref="E21:E22"/>
    <mergeCell ref="F21:F22"/>
    <mergeCell ref="G21:G22"/>
    <mergeCell ref="B15:B16"/>
    <mergeCell ref="B17:B18"/>
    <mergeCell ref="E17:E18"/>
    <mergeCell ref="F17:F18"/>
    <mergeCell ref="C15:C16"/>
    <mergeCell ref="D15:D16"/>
    <mergeCell ref="E15:E16"/>
    <mergeCell ref="F15:F16"/>
    <mergeCell ref="G15:H15"/>
    <mergeCell ref="H25:H26"/>
    <mergeCell ref="H21:H22"/>
    <mergeCell ref="H23:H24"/>
    <mergeCell ref="G23:G24"/>
    <mergeCell ref="G19:G20"/>
    <mergeCell ref="G17:G18"/>
    <mergeCell ref="G25:G26"/>
    <mergeCell ref="H17:H18"/>
    <mergeCell ref="H19:H20"/>
    <mergeCell ref="B12:E12"/>
    <mergeCell ref="B13:E13"/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GridLines="0" workbookViewId="0" topLeftCell="A1">
      <selection activeCell="K3" sqref="K3"/>
    </sheetView>
  </sheetViews>
  <sheetFormatPr defaultColWidth="9.00390625" defaultRowHeight="12.75" customHeight="1"/>
  <cols>
    <col min="1" max="1" width="9.00390625" style="1" customWidth="1"/>
    <col min="2" max="2" width="18.421875" style="1" customWidth="1"/>
    <col min="3" max="3" width="13.00390625" style="1" hidden="1" customWidth="1"/>
    <col min="4" max="4" width="17.421875" style="1" customWidth="1"/>
    <col min="5" max="5" width="18.28125" style="1" customWidth="1"/>
    <col min="6" max="6" width="41.421875" style="1" customWidth="1"/>
    <col min="7" max="7" width="22.421875" style="1" customWidth="1"/>
    <col min="8" max="8" width="19.7109375" style="1" customWidth="1"/>
    <col min="9" max="9" width="9.28125" style="1" customWidth="1"/>
    <col min="10" max="11" width="9.00390625" style="1" customWidth="1"/>
    <col min="12" max="12" width="23.8515625" style="1" customWidth="1"/>
    <col min="13" max="13" width="43.7109375" style="1" customWidth="1"/>
    <col min="14" max="16" width="9.00390625" style="1" customWidth="1"/>
    <col min="17" max="16384" width="9.00390625" style="1" customWidth="1"/>
  </cols>
  <sheetData>
    <row r="1" spans="1:15" ht="20.25" customHeight="1">
      <c r="A1" s="2"/>
      <c r="B1" s="529" t="s">
        <v>158</v>
      </c>
      <c r="C1" s="530"/>
      <c r="D1" s="530"/>
      <c r="E1" s="530"/>
      <c r="F1" s="530"/>
      <c r="G1" s="530"/>
      <c r="H1" s="48"/>
      <c r="I1" s="49"/>
      <c r="J1" s="49"/>
      <c r="K1" s="50"/>
      <c r="L1" s="50"/>
      <c r="M1" s="4"/>
      <c r="N1" s="5"/>
      <c r="O1" s="5"/>
    </row>
    <row r="2" spans="1:15" ht="10.5" customHeight="1">
      <c r="A2" s="7"/>
      <c r="B2" s="51"/>
      <c r="C2" s="51"/>
      <c r="D2" s="51"/>
      <c r="E2" s="51"/>
      <c r="F2" s="51"/>
      <c r="G2" s="51"/>
      <c r="H2" s="51"/>
      <c r="I2" s="52"/>
      <c r="J2" s="52"/>
      <c r="K2" s="53"/>
      <c r="L2" s="53"/>
      <c r="M2" s="4"/>
      <c r="N2" s="5"/>
      <c r="O2" s="5"/>
    </row>
    <row r="3" spans="1:15" ht="15" customHeight="1">
      <c r="A3" s="7"/>
      <c r="B3" s="531" t="s">
        <v>70</v>
      </c>
      <c r="C3" s="532"/>
      <c r="D3" s="532"/>
      <c r="E3" s="532"/>
      <c r="F3" s="532"/>
      <c r="G3" s="532"/>
      <c r="H3" s="54"/>
      <c r="I3" s="55"/>
      <c r="J3" s="56"/>
      <c r="K3" s="53"/>
      <c r="L3" s="53"/>
      <c r="M3" s="4"/>
      <c r="N3" s="5"/>
      <c r="O3" s="5"/>
    </row>
    <row r="4" spans="1:15" ht="15.75" customHeight="1">
      <c r="A4" s="7"/>
      <c r="B4" s="533" t="s">
        <v>43</v>
      </c>
      <c r="C4" s="532"/>
      <c r="D4" s="532"/>
      <c r="E4" s="532"/>
      <c r="F4" s="532"/>
      <c r="G4" s="532"/>
      <c r="H4" s="54"/>
      <c r="I4" s="55"/>
      <c r="J4" s="56"/>
      <c r="K4" s="53"/>
      <c r="L4" s="53"/>
      <c r="M4" s="4"/>
      <c r="N4" s="5"/>
      <c r="O4" s="5"/>
    </row>
    <row r="5" spans="1:15" ht="18" customHeight="1">
      <c r="A5" s="7"/>
      <c r="B5" s="534" t="s">
        <v>159</v>
      </c>
      <c r="C5" s="535"/>
      <c r="D5" s="535"/>
      <c r="E5" s="535"/>
      <c r="F5" s="535"/>
      <c r="G5" s="535"/>
      <c r="H5" s="536"/>
      <c r="I5" s="537"/>
      <c r="J5" s="53"/>
      <c r="K5" s="53"/>
      <c r="L5" s="53"/>
      <c r="M5" s="4"/>
      <c r="N5" s="5"/>
      <c r="O5" s="5"/>
    </row>
    <row r="6" spans="1:15" ht="29.25" customHeight="1">
      <c r="A6" s="13"/>
      <c r="B6" s="375" t="s">
        <v>160</v>
      </c>
      <c r="C6" s="376"/>
      <c r="D6" s="377" t="s">
        <v>161</v>
      </c>
      <c r="E6" s="524" t="s">
        <v>160</v>
      </c>
      <c r="F6" s="525"/>
      <c r="G6" s="378" t="s">
        <v>161</v>
      </c>
      <c r="H6" s="57"/>
      <c r="I6" s="55"/>
      <c r="J6" s="53"/>
      <c r="K6" s="53"/>
      <c r="L6" s="53"/>
      <c r="M6" s="4"/>
      <c r="N6" s="5"/>
      <c r="O6" s="5"/>
    </row>
    <row r="7" spans="1:15" ht="15" customHeight="1">
      <c r="A7" s="13"/>
      <c r="B7" s="58" t="s">
        <v>72</v>
      </c>
      <c r="D7" s="244">
        <v>0.9</v>
      </c>
      <c r="E7" s="520" t="s">
        <v>73</v>
      </c>
      <c r="F7" s="521"/>
      <c r="G7" s="59">
        <v>1</v>
      </c>
      <c r="H7" s="60"/>
      <c r="I7" s="61"/>
      <c r="J7" s="53"/>
      <c r="K7" s="53"/>
      <c r="L7" s="53"/>
      <c r="M7" s="4"/>
      <c r="N7" s="5"/>
      <c r="O7" s="5"/>
    </row>
    <row r="8" spans="1:15" ht="12.75" customHeight="1">
      <c r="A8" s="13"/>
      <c r="B8" s="62" t="s">
        <v>74</v>
      </c>
      <c r="D8" s="244">
        <v>0.9</v>
      </c>
      <c r="E8" s="522" t="s">
        <v>75</v>
      </c>
      <c r="F8" s="523"/>
      <c r="G8" s="63">
        <v>1</v>
      </c>
      <c r="H8" s="60"/>
      <c r="I8" s="61"/>
      <c r="J8" s="53"/>
      <c r="K8" s="53"/>
      <c r="L8" s="53"/>
      <c r="M8" s="4"/>
      <c r="N8" s="5"/>
      <c r="O8" s="5"/>
    </row>
    <row r="9" spans="1:15" ht="12.75" customHeight="1">
      <c r="A9" s="13"/>
      <c r="B9" s="64" t="s">
        <v>76</v>
      </c>
      <c r="D9" s="244">
        <v>1</v>
      </c>
      <c r="E9" s="542" t="s">
        <v>77</v>
      </c>
      <c r="F9" s="543"/>
      <c r="G9" s="63">
        <v>1.3</v>
      </c>
      <c r="H9" s="65"/>
      <c r="I9" s="66"/>
      <c r="J9" s="53"/>
      <c r="K9" s="53"/>
      <c r="L9" s="53"/>
      <c r="M9" s="4"/>
      <c r="N9" s="5"/>
      <c r="O9" s="5"/>
    </row>
    <row r="10" spans="1:15" ht="12.75" customHeight="1">
      <c r="A10" s="13"/>
      <c r="B10" s="62" t="s">
        <v>78</v>
      </c>
      <c r="D10" s="244">
        <v>1</v>
      </c>
      <c r="E10" s="522" t="s">
        <v>79</v>
      </c>
      <c r="F10" s="523"/>
      <c r="G10" s="63">
        <v>1.3</v>
      </c>
      <c r="H10" s="60"/>
      <c r="I10" s="61"/>
      <c r="J10" s="53"/>
      <c r="K10" s="53"/>
      <c r="L10" s="53"/>
      <c r="M10" s="4"/>
      <c r="N10" s="5"/>
      <c r="O10" s="5"/>
    </row>
    <row r="11" spans="1:15" ht="12.75" customHeight="1">
      <c r="A11" s="13"/>
      <c r="B11" s="64" t="s">
        <v>80</v>
      </c>
      <c r="D11" s="244">
        <v>1</v>
      </c>
      <c r="E11" s="542" t="s">
        <v>81</v>
      </c>
      <c r="F11" s="543"/>
      <c r="G11" s="63">
        <v>1.3</v>
      </c>
      <c r="H11" s="65"/>
      <c r="I11" s="66"/>
      <c r="J11" s="53"/>
      <c r="K11" s="53"/>
      <c r="L11" s="53"/>
      <c r="M11" s="4"/>
      <c r="N11" s="5"/>
      <c r="O11" s="5"/>
    </row>
    <row r="12" spans="1:15" ht="13.5" customHeight="1">
      <c r="A12" s="13"/>
      <c r="B12" s="67" t="s">
        <v>82</v>
      </c>
      <c r="D12" s="245">
        <v>1</v>
      </c>
      <c r="E12" s="544" t="s">
        <v>83</v>
      </c>
      <c r="F12" s="545"/>
      <c r="G12" s="68">
        <v>1.4</v>
      </c>
      <c r="H12" s="65"/>
      <c r="I12" s="66"/>
      <c r="J12" s="53"/>
      <c r="K12" s="53"/>
      <c r="L12" s="53"/>
      <c r="M12" s="4"/>
      <c r="N12" s="5"/>
      <c r="O12" s="5"/>
    </row>
    <row r="13" spans="1:15" ht="13.5" customHeight="1">
      <c r="A13" s="7"/>
      <c r="B13" s="69"/>
      <c r="C13" s="70"/>
      <c r="D13" s="70"/>
      <c r="E13" s="71"/>
      <c r="F13" s="72"/>
      <c r="G13" s="73"/>
      <c r="H13" s="74"/>
      <c r="I13" s="75"/>
      <c r="J13" s="76"/>
      <c r="K13" s="76"/>
      <c r="L13" s="76"/>
      <c r="M13" s="4"/>
      <c r="N13" s="5"/>
      <c r="O13" s="5"/>
    </row>
    <row r="14" spans="1:15" ht="48" customHeight="1">
      <c r="A14" s="13"/>
      <c r="B14" s="375" t="s">
        <v>162</v>
      </c>
      <c r="C14" s="379" t="s">
        <v>163</v>
      </c>
      <c r="D14" s="379" t="s">
        <v>164</v>
      </c>
      <c r="E14" s="526" t="s">
        <v>165</v>
      </c>
      <c r="F14" s="528"/>
      <c r="G14" s="380" t="s">
        <v>166</v>
      </c>
      <c r="H14" s="381" t="s">
        <v>167</v>
      </c>
      <c r="I14" s="526" t="s">
        <v>168</v>
      </c>
      <c r="J14" s="527"/>
      <c r="K14" s="527"/>
      <c r="L14" s="527"/>
      <c r="M14" s="77"/>
      <c r="N14" s="5"/>
      <c r="O14" s="5"/>
    </row>
    <row r="15" spans="1:15" ht="36.75" customHeight="1" thickBot="1">
      <c r="A15" s="13"/>
      <c r="B15" s="498" t="s">
        <v>169</v>
      </c>
      <c r="C15" s="78" t="s">
        <v>365</v>
      </c>
      <c r="D15" s="35" t="s">
        <v>170</v>
      </c>
      <c r="E15" s="502" t="s">
        <v>357</v>
      </c>
      <c r="F15" s="503"/>
      <c r="G15" s="35" t="s">
        <v>171</v>
      </c>
      <c r="H15" s="79">
        <v>450000</v>
      </c>
      <c r="I15" s="509" t="s">
        <v>172</v>
      </c>
      <c r="J15" s="510"/>
      <c r="K15" s="510"/>
      <c r="L15" s="511"/>
      <c r="N15" s="5"/>
      <c r="O15" s="5"/>
    </row>
    <row r="16" spans="1:15" ht="36.75" customHeight="1" thickBot="1">
      <c r="A16" s="13"/>
      <c r="B16" s="499"/>
      <c r="C16" s="78"/>
      <c r="D16" s="354" t="s">
        <v>199</v>
      </c>
      <c r="E16" s="502" t="s">
        <v>10</v>
      </c>
      <c r="F16" s="503"/>
      <c r="G16" s="354" t="s">
        <v>171</v>
      </c>
      <c r="H16" s="355">
        <v>250000</v>
      </c>
      <c r="I16" s="512"/>
      <c r="J16" s="513"/>
      <c r="K16" s="513"/>
      <c r="L16" s="514"/>
      <c r="M16" s="80"/>
      <c r="N16" s="5"/>
      <c r="O16" s="5"/>
    </row>
    <row r="17" spans="1:15" ht="25.5" customHeight="1" thickBot="1">
      <c r="A17" s="13"/>
      <c r="B17" s="500"/>
      <c r="C17" s="78">
        <v>2</v>
      </c>
      <c r="D17" s="31" t="s">
        <v>170</v>
      </c>
      <c r="E17" s="518" t="s">
        <v>173</v>
      </c>
      <c r="F17" s="519"/>
      <c r="G17" s="31" t="s">
        <v>174</v>
      </c>
      <c r="H17" s="81">
        <v>100000</v>
      </c>
      <c r="I17" s="512"/>
      <c r="J17" s="513"/>
      <c r="K17" s="513"/>
      <c r="L17" s="514"/>
      <c r="N17" s="5"/>
      <c r="O17" s="5"/>
    </row>
    <row r="18" spans="1:15" ht="25.5" customHeight="1" thickBot="1">
      <c r="A18" s="13"/>
      <c r="B18" s="500"/>
      <c r="C18" s="78"/>
      <c r="D18" s="31" t="s">
        <v>199</v>
      </c>
      <c r="E18" s="518" t="s">
        <v>11</v>
      </c>
      <c r="F18" s="519"/>
      <c r="G18" s="31" t="s">
        <v>174</v>
      </c>
      <c r="H18" s="81">
        <v>50000</v>
      </c>
      <c r="I18" s="512"/>
      <c r="J18" s="513"/>
      <c r="K18" s="513"/>
      <c r="L18" s="514"/>
      <c r="M18" s="80"/>
      <c r="N18" s="5"/>
      <c r="O18" s="5"/>
    </row>
    <row r="19" spans="1:15" ht="25.5" customHeight="1" thickBot="1">
      <c r="A19" s="13"/>
      <c r="B19" s="500"/>
      <c r="C19" s="78">
        <v>3</v>
      </c>
      <c r="D19" s="31" t="s">
        <v>170</v>
      </c>
      <c r="E19" s="508" t="s">
        <v>362</v>
      </c>
      <c r="F19" s="507"/>
      <c r="G19" s="31" t="s">
        <v>171</v>
      </c>
      <c r="H19" s="81">
        <v>250000</v>
      </c>
      <c r="I19" s="512"/>
      <c r="J19" s="513"/>
      <c r="K19" s="513"/>
      <c r="L19" s="514"/>
      <c r="M19" s="80" t="s">
        <v>66</v>
      </c>
      <c r="N19" s="5"/>
      <c r="O19" s="5"/>
    </row>
    <row r="20" spans="1:15" ht="25.5" customHeight="1" thickBot="1">
      <c r="A20" s="13"/>
      <c r="B20" s="500"/>
      <c r="C20" s="78">
        <v>4</v>
      </c>
      <c r="D20" s="31" t="s">
        <v>170</v>
      </c>
      <c r="E20" s="508" t="s">
        <v>358</v>
      </c>
      <c r="F20" s="507"/>
      <c r="G20" s="31" t="s">
        <v>171</v>
      </c>
      <c r="H20" s="81">
        <v>170000</v>
      </c>
      <c r="I20" s="512"/>
      <c r="J20" s="513"/>
      <c r="K20" s="513"/>
      <c r="L20" s="514"/>
      <c r="M20" s="80"/>
      <c r="N20" s="5"/>
      <c r="O20" s="5"/>
    </row>
    <row r="21" spans="1:15" ht="25.5" customHeight="1" thickBot="1">
      <c r="A21" s="13"/>
      <c r="B21" s="500"/>
      <c r="C21" s="78">
        <v>5</v>
      </c>
      <c r="D21" s="31" t="s">
        <v>170</v>
      </c>
      <c r="E21" s="508" t="s">
        <v>361</v>
      </c>
      <c r="F21" s="507"/>
      <c r="G21" s="31" t="s">
        <v>171</v>
      </c>
      <c r="H21" s="81">
        <v>250000</v>
      </c>
      <c r="I21" s="512"/>
      <c r="J21" s="513"/>
      <c r="K21" s="513"/>
      <c r="L21" s="514"/>
      <c r="M21" s="80" t="s">
        <v>65</v>
      </c>
      <c r="N21" s="5"/>
      <c r="O21" s="5"/>
    </row>
    <row r="22" spans="1:15" ht="25.5" customHeight="1" thickBot="1">
      <c r="A22" s="13"/>
      <c r="B22" s="500"/>
      <c r="C22" s="78">
        <v>6</v>
      </c>
      <c r="D22" s="31" t="s">
        <v>170</v>
      </c>
      <c r="E22" s="508" t="s">
        <v>360</v>
      </c>
      <c r="F22" s="507"/>
      <c r="G22" s="31" t="s">
        <v>171</v>
      </c>
      <c r="H22" s="81">
        <v>170000</v>
      </c>
      <c r="I22" s="512"/>
      <c r="J22" s="513"/>
      <c r="K22" s="513"/>
      <c r="L22" s="514"/>
      <c r="M22" s="80"/>
      <c r="N22" s="5"/>
      <c r="O22" s="5"/>
    </row>
    <row r="23" spans="1:15" ht="25.5" customHeight="1" thickBot="1">
      <c r="A23" s="13"/>
      <c r="B23" s="500"/>
      <c r="C23" s="78">
        <v>7</v>
      </c>
      <c r="D23" s="31" t="s">
        <v>170</v>
      </c>
      <c r="E23" s="508" t="s">
        <v>359</v>
      </c>
      <c r="F23" s="507"/>
      <c r="G23" s="31" t="s">
        <v>171</v>
      </c>
      <c r="H23" s="81">
        <v>250000</v>
      </c>
      <c r="I23" s="512"/>
      <c r="J23" s="513"/>
      <c r="K23" s="513"/>
      <c r="L23" s="514"/>
      <c r="M23" s="80"/>
      <c r="N23" s="5"/>
      <c r="O23" s="5"/>
    </row>
    <row r="24" spans="1:15" ht="27.75" customHeight="1" thickBot="1">
      <c r="A24" s="13"/>
      <c r="B24" s="500"/>
      <c r="C24" s="78">
        <v>8</v>
      </c>
      <c r="D24" s="31" t="s">
        <v>170</v>
      </c>
      <c r="E24" s="506" t="s">
        <v>9</v>
      </c>
      <c r="F24" s="507"/>
      <c r="G24" s="31" t="s">
        <v>171</v>
      </c>
      <c r="H24" s="81">
        <v>170000</v>
      </c>
      <c r="I24" s="512"/>
      <c r="J24" s="513"/>
      <c r="K24" s="513"/>
      <c r="L24" s="514"/>
      <c r="M24" s="80"/>
      <c r="N24" s="5"/>
      <c r="O24" s="5"/>
    </row>
    <row r="25" spans="1:15" ht="30" customHeight="1" thickBot="1">
      <c r="A25" s="13"/>
      <c r="B25" s="500"/>
      <c r="C25" s="78">
        <v>9</v>
      </c>
      <c r="D25" s="31" t="s">
        <v>170</v>
      </c>
      <c r="E25" s="508" t="s">
        <v>363</v>
      </c>
      <c r="F25" s="507"/>
      <c r="G25" s="31" t="s">
        <v>171</v>
      </c>
      <c r="H25" s="81">
        <v>220000</v>
      </c>
      <c r="I25" s="512"/>
      <c r="J25" s="513"/>
      <c r="K25" s="513"/>
      <c r="L25" s="514"/>
      <c r="M25" s="80" t="s">
        <v>67</v>
      </c>
      <c r="N25" s="5"/>
      <c r="O25" s="5"/>
    </row>
    <row r="26" spans="1:15" ht="30" customHeight="1" thickBot="1">
      <c r="A26" s="13"/>
      <c r="B26" s="500"/>
      <c r="C26" s="78"/>
      <c r="D26" s="31" t="s">
        <v>170</v>
      </c>
      <c r="E26" s="508" t="s">
        <v>364</v>
      </c>
      <c r="F26" s="507"/>
      <c r="G26" s="31" t="s">
        <v>171</v>
      </c>
      <c r="H26" s="81">
        <v>130000</v>
      </c>
      <c r="I26" s="512"/>
      <c r="J26" s="513"/>
      <c r="K26" s="513"/>
      <c r="L26" s="514"/>
      <c r="M26" s="80"/>
      <c r="N26" s="5"/>
      <c r="O26" s="5"/>
    </row>
    <row r="27" spans="1:15" ht="38.25" customHeight="1" thickBot="1">
      <c r="A27" s="13"/>
      <c r="B27" s="500"/>
      <c r="C27" s="78">
        <v>4</v>
      </c>
      <c r="D27" s="31" t="s">
        <v>170</v>
      </c>
      <c r="E27" s="508" t="s">
        <v>366</v>
      </c>
      <c r="F27" s="507"/>
      <c r="G27" s="31" t="s">
        <v>171</v>
      </c>
      <c r="H27" s="81">
        <v>100000</v>
      </c>
      <c r="I27" s="512"/>
      <c r="J27" s="513"/>
      <c r="K27" s="513"/>
      <c r="L27" s="514"/>
      <c r="M27" s="80"/>
      <c r="N27" s="5"/>
      <c r="O27" s="5"/>
    </row>
    <row r="28" spans="1:15" ht="35.25" customHeight="1">
      <c r="A28" s="13"/>
      <c r="B28" s="501"/>
      <c r="C28" s="78">
        <v>5</v>
      </c>
      <c r="D28" s="34" t="s">
        <v>170</v>
      </c>
      <c r="E28" s="504" t="s">
        <v>367</v>
      </c>
      <c r="F28" s="505"/>
      <c r="G28" s="34" t="s">
        <v>171</v>
      </c>
      <c r="H28" s="82">
        <v>75000</v>
      </c>
      <c r="I28" s="515"/>
      <c r="J28" s="516"/>
      <c r="K28" s="516"/>
      <c r="L28" s="517"/>
      <c r="M28" s="80"/>
      <c r="N28" s="5"/>
      <c r="O28" s="5"/>
    </row>
    <row r="29" spans="1:15" ht="27.75" customHeight="1">
      <c r="A29" s="13"/>
      <c r="B29" s="83" t="s">
        <v>175</v>
      </c>
      <c r="C29" s="84"/>
      <c r="D29" s="36" t="s">
        <v>170</v>
      </c>
      <c r="E29" s="550" t="s">
        <v>176</v>
      </c>
      <c r="F29" s="551"/>
      <c r="G29" s="84"/>
      <c r="H29" s="85">
        <v>125000</v>
      </c>
      <c r="I29" s="558" t="s">
        <v>177</v>
      </c>
      <c r="J29" s="559"/>
      <c r="K29" s="559"/>
      <c r="L29" s="559"/>
      <c r="M29" s="80"/>
      <c r="N29" s="5"/>
      <c r="O29" s="5"/>
    </row>
    <row r="30" spans="1:15" ht="30.75" customHeight="1" hidden="1">
      <c r="A30" s="13"/>
      <c r="B30" s="86" t="s">
        <v>178</v>
      </c>
      <c r="C30" s="87"/>
      <c r="D30" s="88" t="s">
        <v>170</v>
      </c>
      <c r="E30" s="89" t="s">
        <v>179</v>
      </c>
      <c r="F30" s="90"/>
      <c r="G30" s="91" t="s">
        <v>180</v>
      </c>
      <c r="H30" s="85"/>
      <c r="I30" s="92" t="s">
        <v>181</v>
      </c>
      <c r="J30" s="93"/>
      <c r="K30" s="93"/>
      <c r="L30" s="94"/>
      <c r="M30" s="80"/>
      <c r="N30" s="5"/>
      <c r="O30" s="5"/>
    </row>
    <row r="31" spans="1:15" ht="32.25" customHeight="1" thickBot="1">
      <c r="A31" s="13"/>
      <c r="B31" s="498" t="s">
        <v>182</v>
      </c>
      <c r="C31" s="546"/>
      <c r="D31" s="564" t="s">
        <v>170</v>
      </c>
      <c r="E31" s="502" t="s">
        <v>183</v>
      </c>
      <c r="F31" s="503"/>
      <c r="G31" s="552" t="s">
        <v>180</v>
      </c>
      <c r="H31" s="85">
        <v>500000</v>
      </c>
      <c r="I31" s="554" t="s">
        <v>184</v>
      </c>
      <c r="J31" s="555"/>
      <c r="K31" s="555"/>
      <c r="L31" s="555"/>
      <c r="M31" s="95"/>
      <c r="N31" s="5"/>
      <c r="O31" s="5"/>
    </row>
    <row r="32" spans="1:15" ht="32.25" customHeight="1">
      <c r="A32" s="13"/>
      <c r="B32" s="501"/>
      <c r="C32" s="547"/>
      <c r="D32" s="565"/>
      <c r="E32" s="504" t="s">
        <v>185</v>
      </c>
      <c r="F32" s="505"/>
      <c r="G32" s="553"/>
      <c r="H32" s="85">
        <v>300000</v>
      </c>
      <c r="I32" s="556"/>
      <c r="J32" s="557"/>
      <c r="K32" s="557"/>
      <c r="L32" s="557"/>
      <c r="M32" s="80"/>
      <c r="N32" s="5"/>
      <c r="O32" s="5"/>
    </row>
    <row r="33" spans="1:15" ht="32.25" customHeight="1">
      <c r="A33" s="13"/>
      <c r="B33" s="560" t="s">
        <v>186</v>
      </c>
      <c r="C33" s="561"/>
      <c r="D33" s="573" t="s">
        <v>170</v>
      </c>
      <c r="E33" s="567" t="s">
        <v>187</v>
      </c>
      <c r="F33" s="568"/>
      <c r="G33" s="571" t="s">
        <v>188</v>
      </c>
      <c r="H33" s="566">
        <v>500000</v>
      </c>
      <c r="I33" s="562" t="s">
        <v>189</v>
      </c>
      <c r="J33" s="563"/>
      <c r="K33" s="563"/>
      <c r="L33" s="563"/>
      <c r="M33" s="95"/>
      <c r="N33" s="5"/>
      <c r="O33" s="5"/>
    </row>
    <row r="34" spans="1:15" ht="48.75" customHeight="1">
      <c r="A34" s="13"/>
      <c r="B34" s="551"/>
      <c r="C34" s="561"/>
      <c r="D34" s="574"/>
      <c r="E34" s="569"/>
      <c r="F34" s="570"/>
      <c r="G34" s="572"/>
      <c r="H34" s="566"/>
      <c r="I34" s="562"/>
      <c r="J34" s="563"/>
      <c r="K34" s="563"/>
      <c r="L34" s="563"/>
      <c r="M34" s="95"/>
      <c r="N34" s="5"/>
      <c r="O34" s="5"/>
    </row>
    <row r="35" spans="1:15" ht="81" customHeight="1">
      <c r="A35" s="13"/>
      <c r="B35" s="551"/>
      <c r="C35" s="561"/>
      <c r="D35" s="574"/>
      <c r="E35" s="504" t="s">
        <v>190</v>
      </c>
      <c r="F35" s="505"/>
      <c r="G35" s="572"/>
      <c r="H35" s="566"/>
      <c r="I35" s="562"/>
      <c r="J35" s="563"/>
      <c r="K35" s="563"/>
      <c r="L35" s="563"/>
      <c r="M35" s="80"/>
      <c r="N35" s="5"/>
      <c r="O35" s="5"/>
    </row>
    <row r="36" spans="1:15" ht="12" customHeight="1">
      <c r="A36" s="7"/>
      <c r="B36" s="96" t="s">
        <v>34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4"/>
      <c r="N36" s="5"/>
      <c r="O36" s="5"/>
    </row>
    <row r="37" spans="1:15" ht="12.75" customHeight="1">
      <c r="A37" s="7"/>
      <c r="B37" s="364" t="s">
        <v>35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4"/>
      <c r="N37" s="5"/>
      <c r="O37" s="5"/>
    </row>
    <row r="38" spans="1:15" ht="24" customHeight="1">
      <c r="A38" s="7"/>
      <c r="B38" s="97" t="s">
        <v>191</v>
      </c>
      <c r="C38" s="12"/>
      <c r="D38" s="12"/>
      <c r="E38" s="9"/>
      <c r="F38" s="9"/>
      <c r="G38" s="9"/>
      <c r="H38" s="9"/>
      <c r="I38" s="9"/>
      <c r="J38" s="9"/>
      <c r="K38" s="9"/>
      <c r="L38" s="9"/>
      <c r="M38" s="4"/>
      <c r="N38" s="5"/>
      <c r="O38" s="5"/>
    </row>
    <row r="39" spans="1:15" ht="15.75" customHeight="1">
      <c r="A39" s="13"/>
      <c r="B39" s="548" t="s">
        <v>192</v>
      </c>
      <c r="C39" s="549"/>
      <c r="D39" s="382" t="s">
        <v>193</v>
      </c>
      <c r="E39" s="98"/>
      <c r="F39" s="99"/>
      <c r="G39" s="99"/>
      <c r="H39" s="99"/>
      <c r="I39" s="100"/>
      <c r="J39" s="100"/>
      <c r="K39" s="100"/>
      <c r="L39" s="100"/>
      <c r="M39" s="101"/>
      <c r="N39" s="5"/>
      <c r="O39" s="5"/>
    </row>
    <row r="40" spans="1:15" ht="13.5" customHeight="1">
      <c r="A40" s="13"/>
      <c r="B40" s="540" t="s">
        <v>194</v>
      </c>
      <c r="C40" s="541"/>
      <c r="D40" s="102">
        <v>0.3</v>
      </c>
      <c r="E40" s="103"/>
      <c r="F40" s="104"/>
      <c r="G40" s="105"/>
      <c r="H40" s="106"/>
      <c r="I40" s="107"/>
      <c r="J40" s="9"/>
      <c r="K40" s="9"/>
      <c r="L40" s="9"/>
      <c r="M40" s="4"/>
      <c r="N40" s="5"/>
      <c r="O40" s="5"/>
    </row>
    <row r="41" spans="1:15" ht="24.75" customHeight="1">
      <c r="A41" s="13"/>
      <c r="B41" s="540" t="s">
        <v>195</v>
      </c>
      <c r="C41" s="541"/>
      <c r="D41" s="102">
        <v>0.3</v>
      </c>
      <c r="E41" s="108"/>
      <c r="F41" s="109"/>
      <c r="G41" s="110"/>
      <c r="H41" s="111"/>
      <c r="I41" s="111"/>
      <c r="J41" s="9"/>
      <c r="K41" s="9"/>
      <c r="L41" s="9"/>
      <c r="M41" s="4"/>
      <c r="N41" s="5"/>
      <c r="O41" s="5"/>
    </row>
    <row r="42" spans="1:15" ht="12.75" customHeight="1">
      <c r="A42" s="13"/>
      <c r="B42" s="538" t="s">
        <v>196</v>
      </c>
      <c r="C42" s="539"/>
      <c r="D42" s="112" t="s">
        <v>197</v>
      </c>
      <c r="E42" s="113"/>
      <c r="F42" s="9"/>
      <c r="G42" s="9"/>
      <c r="H42" s="9"/>
      <c r="I42" s="9"/>
      <c r="J42" s="9"/>
      <c r="K42" s="9"/>
      <c r="L42" s="9"/>
      <c r="M42" s="4"/>
      <c r="N42" s="5"/>
      <c r="O42" s="5"/>
    </row>
    <row r="43" spans="1:15" ht="12.75" customHeight="1">
      <c r="A43" s="114"/>
      <c r="B43" s="33"/>
      <c r="C43" s="33"/>
      <c r="D43" s="33"/>
      <c r="E43" s="114"/>
      <c r="F43" s="114"/>
      <c r="G43" s="114"/>
      <c r="H43" s="114"/>
      <c r="I43" s="114"/>
      <c r="J43" s="114"/>
      <c r="K43" s="114"/>
      <c r="L43" s="114"/>
      <c r="M43" s="5"/>
      <c r="N43" s="5"/>
      <c r="O43" s="5"/>
    </row>
    <row r="44" spans="1:15" ht="17.25" customHeight="1">
      <c r="A44" s="5"/>
      <c r="B44" s="5"/>
      <c r="C44" s="6"/>
      <c r="D44" s="6"/>
      <c r="E44" s="6"/>
      <c r="F44" s="6"/>
      <c r="G44" s="6"/>
      <c r="H44" s="115"/>
      <c r="I44" s="5"/>
      <c r="J44" s="5"/>
      <c r="K44" s="116"/>
      <c r="L44" s="5"/>
      <c r="M44" s="5"/>
      <c r="N44" s="5"/>
      <c r="O44" s="5"/>
    </row>
    <row r="45" spans="1:15" ht="12.75" customHeight="1">
      <c r="A45" s="5"/>
      <c r="B45" s="5"/>
      <c r="C45" s="5"/>
      <c r="D45" s="117"/>
      <c r="E45" s="5"/>
      <c r="F45" s="115"/>
      <c r="G45" s="115"/>
      <c r="H45" s="115"/>
      <c r="I45" s="116"/>
      <c r="J45" s="5"/>
      <c r="K45" s="5"/>
      <c r="L45" s="5"/>
      <c r="M45" s="5"/>
      <c r="N45" s="5"/>
      <c r="O45" s="5"/>
    </row>
    <row r="46" spans="1:15" ht="12.75" customHeight="1">
      <c r="A46" s="5"/>
      <c r="B46" s="5"/>
      <c r="C46" s="5"/>
      <c r="D46" s="118"/>
      <c r="E46" s="5"/>
      <c r="F46" s="115"/>
      <c r="G46" s="115"/>
      <c r="H46" s="115"/>
      <c r="I46" s="116"/>
      <c r="J46" s="5"/>
      <c r="K46" s="5"/>
      <c r="L46" s="5"/>
      <c r="M46" s="5"/>
      <c r="N46" s="5"/>
      <c r="O46" s="5"/>
    </row>
    <row r="47" spans="1:15" ht="12.75" customHeight="1">
      <c r="A47" s="5"/>
      <c r="B47" s="5"/>
      <c r="C47" s="5"/>
      <c r="D47" s="118"/>
      <c r="E47" s="5"/>
      <c r="F47" s="115"/>
      <c r="G47" s="115"/>
      <c r="H47" s="115"/>
      <c r="I47" s="116"/>
      <c r="J47" s="5"/>
      <c r="K47" s="5"/>
      <c r="L47" s="5"/>
      <c r="M47" s="5"/>
      <c r="N47" s="5"/>
      <c r="O47" s="5"/>
    </row>
    <row r="48" spans="1:15" ht="13.5" customHeight="1">
      <c r="A48" s="5"/>
      <c r="B48" s="5"/>
      <c r="C48" s="5"/>
      <c r="D48" s="5"/>
      <c r="E48" s="5"/>
      <c r="F48" s="115"/>
      <c r="G48" s="115"/>
      <c r="H48" s="115"/>
      <c r="I48" s="116"/>
      <c r="J48" s="5"/>
      <c r="K48" s="5"/>
      <c r="L48" s="5"/>
      <c r="M48" s="5"/>
      <c r="N48" s="5"/>
      <c r="O48" s="5"/>
    </row>
  </sheetData>
  <sheetProtection/>
  <mergeCells count="50">
    <mergeCell ref="B33:B35"/>
    <mergeCell ref="C33:C35"/>
    <mergeCell ref="I33:L35"/>
    <mergeCell ref="D31:D32"/>
    <mergeCell ref="H33:H35"/>
    <mergeCell ref="E33:F34"/>
    <mergeCell ref="G33:G35"/>
    <mergeCell ref="D33:D35"/>
    <mergeCell ref="E29:F29"/>
    <mergeCell ref="E32:F32"/>
    <mergeCell ref="G31:G32"/>
    <mergeCell ref="I31:L32"/>
    <mergeCell ref="I29:L29"/>
    <mergeCell ref="B42:C42"/>
    <mergeCell ref="E35:F35"/>
    <mergeCell ref="B41:C41"/>
    <mergeCell ref="E9:F9"/>
    <mergeCell ref="E10:F10"/>
    <mergeCell ref="E11:F11"/>
    <mergeCell ref="E12:F12"/>
    <mergeCell ref="B40:C40"/>
    <mergeCell ref="C31:C32"/>
    <mergeCell ref="B39:C39"/>
    <mergeCell ref="B1:G1"/>
    <mergeCell ref="B3:G3"/>
    <mergeCell ref="B4:G4"/>
    <mergeCell ref="B5:I5"/>
    <mergeCell ref="E7:F7"/>
    <mergeCell ref="E8:F8"/>
    <mergeCell ref="E6:F6"/>
    <mergeCell ref="I14:L14"/>
    <mergeCell ref="E14:F14"/>
    <mergeCell ref="I15:L28"/>
    <mergeCell ref="E17:F17"/>
    <mergeCell ref="E26:F26"/>
    <mergeCell ref="E16:F16"/>
    <mergeCell ref="E18:F18"/>
    <mergeCell ref="E19:F19"/>
    <mergeCell ref="E15:F15"/>
    <mergeCell ref="E20:F20"/>
    <mergeCell ref="B15:B28"/>
    <mergeCell ref="E31:F31"/>
    <mergeCell ref="E28:F28"/>
    <mergeCell ref="E24:F24"/>
    <mergeCell ref="E22:F22"/>
    <mergeCell ref="B31:B32"/>
    <mergeCell ref="E21:F21"/>
    <mergeCell ref="E23:F23"/>
    <mergeCell ref="E25:F25"/>
    <mergeCell ref="E27:F27"/>
  </mergeCells>
  <printOptions/>
  <pageMargins left="0.2" right="0.190278" top="0.179861" bottom="0.170139" header="0.511806" footer="0.511806"/>
  <pageSetup horizontalDpi="600" verticalDpi="600" orientation="portrait" scale="50"/>
  <headerFooter alignWithMargins="0"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H2" sqref="H2"/>
    </sheetView>
  </sheetViews>
  <sheetFormatPr defaultColWidth="8.8515625" defaultRowHeight="12.75" customHeight="1"/>
  <cols>
    <col min="1" max="1" width="8.8515625" style="1" customWidth="1"/>
    <col min="2" max="2" width="23.7109375" style="1" customWidth="1"/>
    <col min="3" max="3" width="26.28125" style="1" customWidth="1"/>
    <col min="4" max="4" width="25.00390625" style="1" customWidth="1"/>
    <col min="5" max="5" width="17.8515625" style="1" customWidth="1"/>
    <col min="6" max="6" width="17.421875" style="1" customWidth="1"/>
    <col min="7" max="7" width="8.8515625" style="1" customWidth="1"/>
    <col min="8" max="8" width="33.00390625" style="1" customWidth="1"/>
    <col min="9" max="16384" width="8.8515625" style="1" customWidth="1"/>
  </cols>
  <sheetData>
    <row r="1" spans="1:9" ht="12.75" customHeight="1">
      <c r="A1" s="119"/>
      <c r="B1" s="3"/>
      <c r="C1" s="3"/>
      <c r="D1" s="3"/>
      <c r="E1" s="3"/>
      <c r="F1" s="3"/>
      <c r="G1" s="120"/>
      <c r="H1" s="3"/>
      <c r="I1" s="121"/>
    </row>
    <row r="2" spans="1:9" ht="24.75" customHeight="1">
      <c r="A2" s="123"/>
      <c r="B2" s="590" t="s">
        <v>200</v>
      </c>
      <c r="C2" s="591"/>
      <c r="D2" s="591"/>
      <c r="E2" s="591"/>
      <c r="F2" s="591"/>
      <c r="G2" s="591"/>
      <c r="H2" s="9"/>
      <c r="I2" s="121"/>
    </row>
    <row r="3" spans="1:9" ht="24.75" customHeight="1">
      <c r="A3" s="123"/>
      <c r="B3" s="590" t="s">
        <v>69</v>
      </c>
      <c r="C3" s="591"/>
      <c r="D3" s="591"/>
      <c r="E3" s="591"/>
      <c r="F3" s="591"/>
      <c r="G3" s="591"/>
      <c r="H3" s="9"/>
      <c r="I3" s="121"/>
    </row>
    <row r="4" spans="1:9" ht="13.5" customHeight="1">
      <c r="A4" s="123"/>
      <c r="B4" s="531" t="s">
        <v>70</v>
      </c>
      <c r="C4" s="532"/>
      <c r="D4" s="532"/>
      <c r="E4" s="532"/>
      <c r="F4" s="532"/>
      <c r="G4" s="532"/>
      <c r="H4" s="9"/>
      <c r="I4" s="121"/>
    </row>
    <row r="5" spans="1:9" ht="13.5" customHeight="1">
      <c r="A5" s="123"/>
      <c r="B5" s="533" t="s">
        <v>43</v>
      </c>
      <c r="C5" s="532"/>
      <c r="D5" s="532"/>
      <c r="E5" s="532"/>
      <c r="F5" s="532"/>
      <c r="G5" s="532"/>
      <c r="H5" s="9"/>
      <c r="I5" s="121"/>
    </row>
    <row r="6" spans="1:9" ht="19.5" customHeight="1">
      <c r="A6" s="123"/>
      <c r="B6" s="10" t="s">
        <v>71</v>
      </c>
      <c r="C6" s="11"/>
      <c r="D6" s="11"/>
      <c r="E6" s="11"/>
      <c r="F6" s="9"/>
      <c r="G6" s="8"/>
      <c r="H6" s="9"/>
      <c r="I6" s="121"/>
    </row>
    <row r="7" spans="1:9" ht="18.75" customHeight="1">
      <c r="A7" s="125"/>
      <c r="B7" s="14" t="s">
        <v>72</v>
      </c>
      <c r="C7" s="15">
        <v>0.9</v>
      </c>
      <c r="D7" s="16" t="s">
        <v>73</v>
      </c>
      <c r="E7" s="17">
        <v>1</v>
      </c>
      <c r="F7" s="113"/>
      <c r="G7" s="8"/>
      <c r="H7" s="9"/>
      <c r="I7" s="121"/>
    </row>
    <row r="8" spans="1:9" ht="21" customHeight="1">
      <c r="A8" s="125"/>
      <c r="B8" s="18" t="s">
        <v>74</v>
      </c>
      <c r="C8" s="19">
        <v>0.9</v>
      </c>
      <c r="D8" s="20" t="s">
        <v>75</v>
      </c>
      <c r="E8" s="21">
        <v>1</v>
      </c>
      <c r="F8" s="113"/>
      <c r="G8" s="8"/>
      <c r="H8" s="9"/>
      <c r="I8" s="121"/>
    </row>
    <row r="9" spans="1:9" ht="18" customHeight="1">
      <c r="A9" s="125"/>
      <c r="B9" s="22" t="s">
        <v>76</v>
      </c>
      <c r="C9" s="23">
        <v>1</v>
      </c>
      <c r="D9" s="24" t="s">
        <v>77</v>
      </c>
      <c r="E9" s="25">
        <v>1.3</v>
      </c>
      <c r="F9" s="113"/>
      <c r="G9" s="8"/>
      <c r="H9" s="9"/>
      <c r="I9" s="121"/>
    </row>
    <row r="10" spans="1:9" ht="19.5" customHeight="1">
      <c r="A10" s="125"/>
      <c r="B10" s="18" t="s">
        <v>78</v>
      </c>
      <c r="C10" s="19">
        <v>1</v>
      </c>
      <c r="D10" s="20" t="s">
        <v>79</v>
      </c>
      <c r="E10" s="21">
        <v>1.3</v>
      </c>
      <c r="F10" s="113"/>
      <c r="G10" s="8"/>
      <c r="H10" s="9"/>
      <c r="I10" s="121"/>
    </row>
    <row r="11" spans="1:9" ht="18.75" customHeight="1">
      <c r="A11" s="125"/>
      <c r="B11" s="22" t="s">
        <v>80</v>
      </c>
      <c r="C11" s="23">
        <v>1</v>
      </c>
      <c r="D11" s="24" t="s">
        <v>81</v>
      </c>
      <c r="E11" s="25">
        <v>1.3</v>
      </c>
      <c r="F11" s="113"/>
      <c r="G11" s="8"/>
      <c r="H11" s="9"/>
      <c r="I11" s="121"/>
    </row>
    <row r="12" spans="1:9" ht="22.5" customHeight="1">
      <c r="A12" s="125"/>
      <c r="B12" s="26" t="s">
        <v>82</v>
      </c>
      <c r="C12" s="27">
        <v>1</v>
      </c>
      <c r="D12" s="28" t="s">
        <v>83</v>
      </c>
      <c r="E12" s="29">
        <v>1.4</v>
      </c>
      <c r="F12" s="113"/>
      <c r="G12" s="8"/>
      <c r="H12" s="9"/>
      <c r="I12" s="121"/>
    </row>
    <row r="13" spans="1:9" ht="12.75" customHeight="1">
      <c r="A13" s="123"/>
      <c r="B13" s="96"/>
      <c r="C13" s="96"/>
      <c r="D13" s="96"/>
      <c r="E13" s="96"/>
      <c r="F13" s="9"/>
      <c r="G13" s="124"/>
      <c r="H13" s="9"/>
      <c r="I13" s="121"/>
    </row>
    <row r="14" spans="1:9" ht="12.75" customHeight="1">
      <c r="A14" s="123"/>
      <c r="B14" s="9"/>
      <c r="C14" s="9"/>
      <c r="D14" s="9"/>
      <c r="E14" s="9"/>
      <c r="F14" s="9"/>
      <c r="G14" s="124"/>
      <c r="H14" s="9"/>
      <c r="I14" s="121"/>
    </row>
    <row r="15" spans="1:9" ht="13.5" customHeight="1">
      <c r="A15" s="123"/>
      <c r="B15" s="40"/>
      <c r="C15" s="40"/>
      <c r="D15" s="40"/>
      <c r="E15" s="40"/>
      <c r="F15" s="40"/>
      <c r="G15" s="126"/>
      <c r="H15" s="40"/>
      <c r="I15" s="121"/>
    </row>
    <row r="16" spans="1:9" ht="15" customHeight="1">
      <c r="A16" s="127"/>
      <c r="B16" s="592" t="s">
        <v>85</v>
      </c>
      <c r="C16" s="594" t="s">
        <v>107</v>
      </c>
      <c r="D16" s="594" t="s">
        <v>85</v>
      </c>
      <c r="E16" s="594" t="s">
        <v>201</v>
      </c>
      <c r="F16" s="596" t="s">
        <v>202</v>
      </c>
      <c r="G16" s="586" t="s">
        <v>168</v>
      </c>
      <c r="H16" s="587"/>
      <c r="I16" s="130"/>
    </row>
    <row r="17" spans="1:9" ht="12.75" customHeight="1">
      <c r="A17" s="127"/>
      <c r="B17" s="593"/>
      <c r="C17" s="595"/>
      <c r="D17" s="595"/>
      <c r="E17" s="595"/>
      <c r="F17" s="597"/>
      <c r="G17" s="588"/>
      <c r="H17" s="589"/>
      <c r="I17" s="130"/>
    </row>
    <row r="18" spans="1:9" ht="94.5" customHeight="1">
      <c r="A18" s="125"/>
      <c r="B18" s="583" t="s">
        <v>203</v>
      </c>
      <c r="C18" s="35" t="s">
        <v>204</v>
      </c>
      <c r="D18" s="35" t="s">
        <v>205</v>
      </c>
      <c r="E18" s="35" t="s">
        <v>206</v>
      </c>
      <c r="F18" s="131">
        <v>600</v>
      </c>
      <c r="G18" s="581" t="s">
        <v>207</v>
      </c>
      <c r="H18" s="582"/>
      <c r="I18" s="132"/>
    </row>
    <row r="19" spans="1:9" ht="36" customHeight="1">
      <c r="A19" s="125"/>
      <c r="B19" s="584"/>
      <c r="C19" s="31" t="s">
        <v>170</v>
      </c>
      <c r="D19" s="133" t="s">
        <v>208</v>
      </c>
      <c r="E19" s="31" t="s">
        <v>209</v>
      </c>
      <c r="F19" s="134">
        <v>30000</v>
      </c>
      <c r="G19" s="575" t="s">
        <v>210</v>
      </c>
      <c r="H19" s="576"/>
      <c r="I19" s="132"/>
    </row>
    <row r="20" spans="1:9" ht="24.75" customHeight="1">
      <c r="A20" s="125"/>
      <c r="B20" s="584"/>
      <c r="C20" s="31" t="s">
        <v>170</v>
      </c>
      <c r="D20" s="31" t="s">
        <v>211</v>
      </c>
      <c r="E20" s="31" t="s">
        <v>212</v>
      </c>
      <c r="F20" s="134">
        <v>200000</v>
      </c>
      <c r="G20" s="575" t="s">
        <v>213</v>
      </c>
      <c r="H20" s="576"/>
      <c r="I20" s="132"/>
    </row>
    <row r="21" spans="1:9" ht="24.75" customHeight="1">
      <c r="A21" s="125"/>
      <c r="B21" s="584"/>
      <c r="C21" s="31" t="s">
        <v>170</v>
      </c>
      <c r="D21" s="31" t="s">
        <v>214</v>
      </c>
      <c r="E21" s="31" t="s">
        <v>215</v>
      </c>
      <c r="F21" s="134">
        <v>600000</v>
      </c>
      <c r="G21" s="575" t="s">
        <v>216</v>
      </c>
      <c r="H21" s="576"/>
      <c r="I21" s="132"/>
    </row>
    <row r="22" spans="1:9" ht="36" customHeight="1">
      <c r="A22" s="125"/>
      <c r="B22" s="585"/>
      <c r="C22" s="34" t="s">
        <v>170</v>
      </c>
      <c r="D22" s="34" t="s">
        <v>217</v>
      </c>
      <c r="E22" s="34" t="s">
        <v>215</v>
      </c>
      <c r="F22" s="135">
        <v>350000</v>
      </c>
      <c r="G22" s="577" t="s">
        <v>218</v>
      </c>
      <c r="H22" s="578"/>
      <c r="I22" s="132"/>
    </row>
    <row r="23" spans="1:9" ht="12.75" customHeight="1">
      <c r="A23" s="123"/>
      <c r="B23" s="96"/>
      <c r="C23" s="96"/>
      <c r="D23" s="96"/>
      <c r="E23" s="96"/>
      <c r="F23" s="96"/>
      <c r="G23" s="136"/>
      <c r="H23" s="137"/>
      <c r="I23" s="121"/>
    </row>
    <row r="24" spans="1:9" ht="12.75" customHeight="1">
      <c r="A24" s="123"/>
      <c r="B24" s="45" t="s">
        <v>219</v>
      </c>
      <c r="C24" s="9"/>
      <c r="D24" s="9"/>
      <c r="E24" s="9"/>
      <c r="F24" s="9"/>
      <c r="G24" s="124"/>
      <c r="H24" s="9"/>
      <c r="I24" s="121"/>
    </row>
    <row r="25" spans="1:9" ht="12.75" customHeight="1">
      <c r="A25" s="123"/>
      <c r="B25" s="9"/>
      <c r="C25" s="9"/>
      <c r="D25" s="9"/>
      <c r="E25" s="9"/>
      <c r="F25" s="9"/>
      <c r="G25" s="124"/>
      <c r="H25" s="9"/>
      <c r="I25" s="121"/>
    </row>
    <row r="26" spans="1:9" ht="12.75" customHeight="1">
      <c r="A26" s="123"/>
      <c r="B26" s="9" t="s">
        <v>37</v>
      </c>
      <c r="C26" s="9"/>
      <c r="D26" s="9"/>
      <c r="E26" s="9"/>
      <c r="F26" s="9"/>
      <c r="G26" s="124"/>
      <c r="H26" s="9"/>
      <c r="I26" s="121"/>
    </row>
    <row r="27" spans="1:9" ht="12.75" customHeight="1">
      <c r="A27" s="123"/>
      <c r="B27" s="364" t="s">
        <v>36</v>
      </c>
      <c r="C27" s="9"/>
      <c r="D27" s="9"/>
      <c r="E27" s="9"/>
      <c r="F27" s="9"/>
      <c r="G27" s="124"/>
      <c r="H27" s="9"/>
      <c r="I27" s="121"/>
    </row>
    <row r="28" spans="1:9" ht="12.75" customHeight="1">
      <c r="A28" s="123"/>
      <c r="B28" s="45" t="s">
        <v>156</v>
      </c>
      <c r="C28" s="9"/>
      <c r="D28" s="9"/>
      <c r="E28" s="9"/>
      <c r="F28" s="9"/>
      <c r="G28" s="124"/>
      <c r="H28" s="9"/>
      <c r="I28" s="121"/>
    </row>
    <row r="29" spans="1:9" ht="31.5" customHeight="1">
      <c r="A29" s="129"/>
      <c r="B29" s="579" t="s">
        <v>157</v>
      </c>
      <c r="C29" s="580"/>
      <c r="D29" s="580"/>
      <c r="E29" s="580"/>
      <c r="F29" s="580"/>
      <c r="G29" s="580"/>
      <c r="H29" s="138"/>
      <c r="I29" s="121"/>
    </row>
  </sheetData>
  <sheetProtection/>
  <mergeCells count="17">
    <mergeCell ref="G16:H17"/>
    <mergeCell ref="B2:G2"/>
    <mergeCell ref="B3:G3"/>
    <mergeCell ref="B4:G4"/>
    <mergeCell ref="B5:G5"/>
    <mergeCell ref="B16:B17"/>
    <mergeCell ref="D16:D17"/>
    <mergeCell ref="E16:E17"/>
    <mergeCell ref="F16:F17"/>
    <mergeCell ref="C16:C17"/>
    <mergeCell ref="G21:H21"/>
    <mergeCell ref="G22:H22"/>
    <mergeCell ref="B29:G29"/>
    <mergeCell ref="G18:H18"/>
    <mergeCell ref="G19:H19"/>
    <mergeCell ref="G20:H20"/>
    <mergeCell ref="B18:B22"/>
  </mergeCells>
  <printOptions/>
  <pageMargins left="0.75" right="0.75" top="1" bottom="1" header="0.5" footer="0.5"/>
  <pageSetup horizontalDpi="600" verticalDpi="600" orientation="portrait"/>
  <headerFooter alignWithMargins="0"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 topLeftCell="A18">
      <selection activeCell="A3" sqref="A3"/>
    </sheetView>
  </sheetViews>
  <sheetFormatPr defaultColWidth="8.8515625" defaultRowHeight="12.75" customHeight="1"/>
  <cols>
    <col min="1" max="1" width="9.28125" style="1" customWidth="1"/>
    <col min="2" max="2" width="17.421875" style="1" customWidth="1"/>
    <col min="3" max="3" width="49.8515625" style="1" customWidth="1"/>
    <col min="4" max="4" width="26.421875" style="1" customWidth="1"/>
    <col min="5" max="6" width="17.421875" style="1" customWidth="1"/>
    <col min="7" max="7" width="15.28125" style="1" customWidth="1"/>
    <col min="8" max="16384" width="8.8515625" style="1" customWidth="1"/>
  </cols>
  <sheetData>
    <row r="1" spans="1:8" ht="12.75" customHeight="1">
      <c r="A1" s="2"/>
      <c r="B1" s="3"/>
      <c r="C1" s="3"/>
      <c r="D1" s="3"/>
      <c r="E1" s="3"/>
      <c r="F1" s="3"/>
      <c r="G1" s="3"/>
      <c r="H1" s="121"/>
    </row>
    <row r="2" spans="1:8" ht="12.75" customHeight="1">
      <c r="A2" s="7"/>
      <c r="B2" s="9"/>
      <c r="C2" s="9"/>
      <c r="D2" s="9"/>
      <c r="E2" s="9"/>
      <c r="F2" s="9"/>
      <c r="G2" s="9"/>
      <c r="H2" s="121"/>
    </row>
    <row r="3" spans="1:8" ht="23.25" customHeight="1">
      <c r="A3" s="7"/>
      <c r="B3" s="9"/>
      <c r="C3" s="631" t="s">
        <v>68</v>
      </c>
      <c r="D3" s="632"/>
      <c r="E3" s="632"/>
      <c r="F3" s="9"/>
      <c r="G3" s="9"/>
      <c r="H3" s="121"/>
    </row>
    <row r="4" spans="1:8" ht="24.75" customHeight="1">
      <c r="A4" s="7"/>
      <c r="B4" s="9"/>
      <c r="C4" s="631" t="s">
        <v>220</v>
      </c>
      <c r="D4" s="632"/>
      <c r="E4" s="632"/>
      <c r="F4" s="9"/>
      <c r="G4" s="9"/>
      <c r="H4" s="121"/>
    </row>
    <row r="5" spans="1:8" ht="19.5" customHeight="1">
      <c r="A5" s="7"/>
      <c r="B5" s="10" t="s">
        <v>71</v>
      </c>
      <c r="C5" s="11"/>
      <c r="D5" s="11"/>
      <c r="E5" s="11"/>
      <c r="F5" s="9"/>
      <c r="G5" s="8"/>
      <c r="H5" s="121"/>
    </row>
    <row r="6" spans="1:8" ht="18.75" customHeight="1">
      <c r="A6" s="13"/>
      <c r="B6" s="14" t="s">
        <v>72</v>
      </c>
      <c r="C6" s="15">
        <v>0.9</v>
      </c>
      <c r="D6" s="16" t="s">
        <v>73</v>
      </c>
      <c r="E6" s="17">
        <v>1</v>
      </c>
      <c r="F6" s="113"/>
      <c r="G6" s="8"/>
      <c r="H6" s="121"/>
    </row>
    <row r="7" spans="1:8" ht="21" customHeight="1">
      <c r="A7" s="13"/>
      <c r="B7" s="18" t="s">
        <v>74</v>
      </c>
      <c r="C7" s="19">
        <v>0.9</v>
      </c>
      <c r="D7" s="20" t="s">
        <v>75</v>
      </c>
      <c r="E7" s="21">
        <v>1</v>
      </c>
      <c r="F7" s="113"/>
      <c r="G7" s="8"/>
      <c r="H7" s="121"/>
    </row>
    <row r="8" spans="1:8" ht="18" customHeight="1">
      <c r="A8" s="13"/>
      <c r="B8" s="22" t="s">
        <v>76</v>
      </c>
      <c r="C8" s="23">
        <v>1</v>
      </c>
      <c r="D8" s="24" t="s">
        <v>77</v>
      </c>
      <c r="E8" s="25">
        <v>1.3</v>
      </c>
      <c r="F8" s="113"/>
      <c r="G8" s="8"/>
      <c r="H8" s="121"/>
    </row>
    <row r="9" spans="1:8" ht="19.5" customHeight="1">
      <c r="A9" s="13"/>
      <c r="B9" s="18" t="s">
        <v>78</v>
      </c>
      <c r="C9" s="19">
        <v>1</v>
      </c>
      <c r="D9" s="20" t="s">
        <v>79</v>
      </c>
      <c r="E9" s="21">
        <v>1.3</v>
      </c>
      <c r="F9" s="113"/>
      <c r="G9" s="8"/>
      <c r="H9" s="121"/>
    </row>
    <row r="10" spans="1:8" ht="18.75" customHeight="1">
      <c r="A10" s="13"/>
      <c r="B10" s="22" t="s">
        <v>80</v>
      </c>
      <c r="C10" s="23">
        <v>1</v>
      </c>
      <c r="D10" s="24" t="s">
        <v>81</v>
      </c>
      <c r="E10" s="25">
        <v>1.3</v>
      </c>
      <c r="F10" s="113"/>
      <c r="G10" s="8"/>
      <c r="H10" s="121"/>
    </row>
    <row r="11" spans="1:8" ht="22.5" customHeight="1">
      <c r="A11" s="13"/>
      <c r="B11" s="26" t="s">
        <v>82</v>
      </c>
      <c r="C11" s="27">
        <v>1</v>
      </c>
      <c r="D11" s="28" t="s">
        <v>83</v>
      </c>
      <c r="E11" s="29">
        <v>1.4</v>
      </c>
      <c r="F11" s="113"/>
      <c r="G11" s="8"/>
      <c r="H11" s="121"/>
    </row>
    <row r="12" spans="1:8" ht="22.5" customHeight="1">
      <c r="A12" s="7"/>
      <c r="B12" s="96"/>
      <c r="C12" s="96"/>
      <c r="D12" s="96"/>
      <c r="E12" s="96"/>
      <c r="F12" s="8"/>
      <c r="G12" s="9"/>
      <c r="H12" s="121"/>
    </row>
    <row r="13" spans="1:11" ht="15" customHeight="1">
      <c r="A13" s="7"/>
      <c r="B13" s="633" t="s">
        <v>70</v>
      </c>
      <c r="C13" s="634"/>
      <c r="D13" s="634"/>
      <c r="E13" s="634"/>
      <c r="F13" s="634"/>
      <c r="G13" s="634"/>
      <c r="H13" s="121"/>
      <c r="K13" s="367"/>
    </row>
    <row r="14" spans="1:11" ht="15" customHeight="1" thickBot="1">
      <c r="A14" s="7"/>
      <c r="B14" s="621" t="s">
        <v>43</v>
      </c>
      <c r="C14" s="622"/>
      <c r="D14" s="622"/>
      <c r="E14" s="622"/>
      <c r="F14" s="622"/>
      <c r="G14" s="622"/>
      <c r="H14" s="121"/>
      <c r="K14" s="367"/>
    </row>
    <row r="15" spans="1:8" ht="14.25" customHeight="1">
      <c r="A15" s="30"/>
      <c r="B15" s="470" t="s">
        <v>85</v>
      </c>
      <c r="C15" s="617" t="s">
        <v>87</v>
      </c>
      <c r="D15" s="617" t="s">
        <v>88</v>
      </c>
      <c r="E15" s="617" t="s">
        <v>89</v>
      </c>
      <c r="F15" s="617" t="s">
        <v>221</v>
      </c>
      <c r="G15" s="617" t="s">
        <v>222</v>
      </c>
      <c r="H15" s="140"/>
    </row>
    <row r="16" spans="1:8" ht="21.75" customHeight="1">
      <c r="A16" s="30"/>
      <c r="B16" s="616"/>
      <c r="C16" s="618"/>
      <c r="D16" s="618"/>
      <c r="E16" s="618"/>
      <c r="F16" s="618"/>
      <c r="G16" s="618"/>
      <c r="H16" s="140"/>
    </row>
    <row r="17" spans="1:8" ht="178.5" customHeight="1">
      <c r="A17" s="13"/>
      <c r="B17" s="635" t="s">
        <v>223</v>
      </c>
      <c r="C17" s="365" t="s">
        <v>41</v>
      </c>
      <c r="D17" s="629" t="s">
        <v>224</v>
      </c>
      <c r="E17" s="637">
        <v>120000</v>
      </c>
      <c r="F17" s="629" t="s">
        <v>225</v>
      </c>
      <c r="G17" s="627" t="s">
        <v>226</v>
      </c>
      <c r="H17" s="140"/>
    </row>
    <row r="18" spans="1:8" ht="13.5" customHeight="1">
      <c r="A18" s="13"/>
      <c r="B18" s="636"/>
      <c r="C18" s="34" t="s">
        <v>42</v>
      </c>
      <c r="D18" s="630"/>
      <c r="E18" s="638"/>
      <c r="F18" s="630"/>
      <c r="G18" s="628"/>
      <c r="H18" s="140"/>
    </row>
    <row r="19" spans="1:8" ht="13.5" customHeight="1">
      <c r="A19" s="13"/>
      <c r="B19" s="610"/>
      <c r="C19" s="35" t="s">
        <v>45</v>
      </c>
      <c r="D19" s="611"/>
      <c r="E19" s="613"/>
      <c r="F19" s="611"/>
      <c r="G19" s="615"/>
      <c r="H19" s="140"/>
    </row>
    <row r="20" spans="1:8" ht="24.75" customHeight="1">
      <c r="A20" s="13"/>
      <c r="B20" s="609" t="s">
        <v>227</v>
      </c>
      <c r="C20" s="31" t="s">
        <v>52</v>
      </c>
      <c r="D20" s="607" t="s">
        <v>93</v>
      </c>
      <c r="E20" s="612">
        <v>350</v>
      </c>
      <c r="F20" s="607" t="s">
        <v>228</v>
      </c>
      <c r="G20" s="614" t="s">
        <v>229</v>
      </c>
      <c r="H20" s="140"/>
    </row>
    <row r="21" spans="1:8" ht="29.25" customHeight="1">
      <c r="A21" s="13"/>
      <c r="B21" s="610"/>
      <c r="C21" s="31" t="s">
        <v>42</v>
      </c>
      <c r="D21" s="611"/>
      <c r="E21" s="613"/>
      <c r="F21" s="611"/>
      <c r="G21" s="615"/>
      <c r="H21" s="140"/>
    </row>
    <row r="22" spans="1:8" ht="24.75" customHeight="1">
      <c r="A22" s="13"/>
      <c r="B22" s="624" t="s">
        <v>230</v>
      </c>
      <c r="C22" s="31" t="s">
        <v>231</v>
      </c>
      <c r="D22" s="607" t="s">
        <v>224</v>
      </c>
      <c r="E22" s="612">
        <v>350</v>
      </c>
      <c r="F22" s="607" t="s">
        <v>228</v>
      </c>
      <c r="G22" s="614" t="s">
        <v>229</v>
      </c>
      <c r="H22" s="140"/>
    </row>
    <row r="23" spans="1:8" ht="13.5" customHeight="1">
      <c r="A23" s="13"/>
      <c r="B23" s="625"/>
      <c r="C23" s="34" t="s">
        <v>44</v>
      </c>
      <c r="D23" s="608"/>
      <c r="E23" s="626"/>
      <c r="F23" s="608"/>
      <c r="G23" s="623"/>
      <c r="H23" s="140"/>
    </row>
    <row r="24" spans="1:8" ht="12.75" customHeight="1">
      <c r="A24" s="7"/>
      <c r="B24" s="96"/>
      <c r="C24" s="96"/>
      <c r="D24" s="96"/>
      <c r="E24" s="96"/>
      <c r="F24" s="96"/>
      <c r="G24" s="96"/>
      <c r="H24" s="121"/>
    </row>
    <row r="25" spans="1:8" ht="12.75" customHeight="1">
      <c r="A25" s="7"/>
      <c r="B25" s="9"/>
      <c r="C25" s="9"/>
      <c r="D25" s="9"/>
      <c r="E25" s="9"/>
      <c r="F25" s="9"/>
      <c r="G25" s="9"/>
      <c r="H25" s="121"/>
    </row>
    <row r="26" spans="1:8" ht="12.75" customHeight="1">
      <c r="A26" s="7"/>
      <c r="B26" s="9"/>
      <c r="C26" s="9"/>
      <c r="D26" s="9"/>
      <c r="E26" s="9"/>
      <c r="F26" s="9"/>
      <c r="G26" s="9"/>
      <c r="H26" s="121"/>
    </row>
    <row r="27" spans="1:8" ht="18.75" customHeight="1">
      <c r="A27" s="7"/>
      <c r="B27" s="38" t="s">
        <v>232</v>
      </c>
      <c r="C27" s="39"/>
      <c r="D27" s="39"/>
      <c r="E27" s="39"/>
      <c r="F27" s="9"/>
      <c r="G27" s="9"/>
      <c r="H27" s="121"/>
    </row>
    <row r="28" spans="1:8" ht="13.5" customHeight="1">
      <c r="A28" s="7"/>
      <c r="B28" s="141"/>
      <c r="C28" s="141"/>
      <c r="D28" s="141"/>
      <c r="E28" s="141"/>
      <c r="F28" s="9"/>
      <c r="G28" s="9"/>
      <c r="H28" s="121"/>
    </row>
    <row r="29" spans="1:8" ht="14.25" customHeight="1">
      <c r="A29" s="30"/>
      <c r="B29" s="604" t="s">
        <v>85</v>
      </c>
      <c r="C29" s="605" t="s">
        <v>87</v>
      </c>
      <c r="D29" s="605" t="s">
        <v>201</v>
      </c>
      <c r="E29" s="606" t="s">
        <v>108</v>
      </c>
      <c r="F29" s="41"/>
      <c r="G29" s="9"/>
      <c r="H29" s="121"/>
    </row>
    <row r="30" spans="1:8" ht="14.25" customHeight="1">
      <c r="A30" s="30"/>
      <c r="B30" s="599"/>
      <c r="C30" s="601"/>
      <c r="D30" s="601"/>
      <c r="E30" s="603"/>
      <c r="F30" s="41"/>
      <c r="G30" s="9"/>
      <c r="H30" s="121"/>
    </row>
    <row r="31" spans="1:8" ht="24.75" customHeight="1">
      <c r="A31" s="13"/>
      <c r="B31" s="86" t="s">
        <v>39</v>
      </c>
      <c r="C31" s="142" t="s">
        <v>109</v>
      </c>
      <c r="D31" s="35" t="s">
        <v>233</v>
      </c>
      <c r="E31" s="143">
        <v>450</v>
      </c>
      <c r="F31" s="113"/>
      <c r="G31" s="9"/>
      <c r="H31" s="121"/>
    </row>
    <row r="32" spans="1:8" ht="24.75" customHeight="1">
      <c r="A32" s="13"/>
      <c r="B32" s="142" t="s">
        <v>40</v>
      </c>
      <c r="C32" s="31" t="s">
        <v>109</v>
      </c>
      <c r="D32" s="31" t="s">
        <v>233</v>
      </c>
      <c r="E32" s="144">
        <v>600</v>
      </c>
      <c r="F32" s="113"/>
      <c r="G32" s="9"/>
      <c r="H32" s="121"/>
    </row>
    <row r="33" spans="1:8" ht="24.75" customHeight="1">
      <c r="A33" s="13"/>
      <c r="B33" s="145" t="s">
        <v>111</v>
      </c>
      <c r="C33" s="31" t="s">
        <v>109</v>
      </c>
      <c r="D33" s="31" t="s">
        <v>233</v>
      </c>
      <c r="E33" s="144">
        <v>500</v>
      </c>
      <c r="F33" s="113"/>
      <c r="G33" s="9"/>
      <c r="H33" s="121"/>
    </row>
    <row r="34" spans="1:8" ht="24.75" customHeight="1">
      <c r="A34" s="13"/>
      <c r="B34" s="145" t="s">
        <v>234</v>
      </c>
      <c r="C34" s="31" t="s">
        <v>109</v>
      </c>
      <c r="D34" s="31" t="s">
        <v>235</v>
      </c>
      <c r="E34" s="144">
        <v>130</v>
      </c>
      <c r="F34" s="113"/>
      <c r="G34" s="9"/>
      <c r="H34" s="121"/>
    </row>
    <row r="35" spans="1:8" ht="24.75" customHeight="1">
      <c r="A35" s="13"/>
      <c r="B35" s="145" t="s">
        <v>234</v>
      </c>
      <c r="C35" s="31" t="s">
        <v>109</v>
      </c>
      <c r="D35" s="31" t="s">
        <v>236</v>
      </c>
      <c r="E35" s="144">
        <v>200</v>
      </c>
      <c r="F35" s="113"/>
      <c r="G35" s="9"/>
      <c r="H35" s="121"/>
    </row>
    <row r="36" spans="1:8" ht="24.75" customHeight="1">
      <c r="A36" s="13"/>
      <c r="B36" s="145" t="s">
        <v>113</v>
      </c>
      <c r="C36" s="31" t="s">
        <v>109</v>
      </c>
      <c r="D36" s="31" t="s">
        <v>237</v>
      </c>
      <c r="E36" s="144">
        <v>150</v>
      </c>
      <c r="F36" s="113"/>
      <c r="G36" s="9"/>
      <c r="H36" s="121"/>
    </row>
    <row r="37" spans="1:8" ht="18.75" customHeight="1">
      <c r="A37" s="13"/>
      <c r="B37" s="145" t="s">
        <v>115</v>
      </c>
      <c r="C37" s="31" t="s">
        <v>109</v>
      </c>
      <c r="D37" s="31" t="s">
        <v>93</v>
      </c>
      <c r="E37" s="144">
        <v>500</v>
      </c>
      <c r="F37" s="113"/>
      <c r="G37" s="9"/>
      <c r="H37" s="121"/>
    </row>
    <row r="38" spans="1:8" ht="22.5" customHeight="1">
      <c r="A38" s="13"/>
      <c r="B38" s="146" t="s">
        <v>116</v>
      </c>
      <c r="C38" s="34" t="s">
        <v>109</v>
      </c>
      <c r="D38" s="34" t="s">
        <v>93</v>
      </c>
      <c r="E38" s="147">
        <v>750</v>
      </c>
      <c r="F38" s="113"/>
      <c r="G38" s="9"/>
      <c r="H38" s="121"/>
    </row>
    <row r="39" spans="1:8" ht="13.5" customHeight="1">
      <c r="A39" s="30"/>
      <c r="B39" s="598" t="s">
        <v>85</v>
      </c>
      <c r="C39" s="600" t="s">
        <v>87</v>
      </c>
      <c r="D39" s="600" t="s">
        <v>201</v>
      </c>
      <c r="E39" s="602" t="s">
        <v>108</v>
      </c>
      <c r="F39" s="41"/>
      <c r="G39" s="9"/>
      <c r="H39" s="121"/>
    </row>
    <row r="40" spans="1:8" ht="12.75" customHeight="1">
      <c r="A40" s="30"/>
      <c r="B40" s="599"/>
      <c r="C40" s="601"/>
      <c r="D40" s="601"/>
      <c r="E40" s="603"/>
      <c r="F40" s="41"/>
      <c r="G40" s="9"/>
      <c r="H40" s="121"/>
    </row>
    <row r="41" spans="1:8" ht="23.25" customHeight="1">
      <c r="A41" s="13"/>
      <c r="B41" s="83" t="s">
        <v>356</v>
      </c>
      <c r="C41" s="35" t="s">
        <v>119</v>
      </c>
      <c r="D41" s="35" t="s">
        <v>233</v>
      </c>
      <c r="E41" s="143">
        <v>350</v>
      </c>
      <c r="F41" s="113"/>
      <c r="G41" s="9"/>
      <c r="H41" s="121"/>
    </row>
    <row r="42" spans="1:8" ht="24.75" customHeight="1">
      <c r="A42" s="13"/>
      <c r="B42" s="83" t="s">
        <v>356</v>
      </c>
      <c r="C42" s="34" t="s">
        <v>119</v>
      </c>
      <c r="D42" s="34" t="s">
        <v>235</v>
      </c>
      <c r="E42" s="147">
        <v>300</v>
      </c>
      <c r="F42" s="113"/>
      <c r="G42" s="9"/>
      <c r="H42" s="121"/>
    </row>
    <row r="43" spans="1:8" ht="12.75" customHeight="1">
      <c r="A43" s="7"/>
      <c r="B43" s="96"/>
      <c r="C43" s="96"/>
      <c r="D43" s="96"/>
      <c r="E43" s="96"/>
      <c r="F43" s="9"/>
      <c r="G43" s="9"/>
      <c r="H43" s="121"/>
    </row>
    <row r="44" spans="1:8" ht="12.75" customHeight="1">
      <c r="A44" s="7"/>
      <c r="B44" s="45" t="s">
        <v>156</v>
      </c>
      <c r="C44" s="9"/>
      <c r="D44" s="9"/>
      <c r="E44" s="9"/>
      <c r="F44" s="9"/>
      <c r="G44" s="9"/>
      <c r="H44" s="121"/>
    </row>
    <row r="45" spans="1:8" ht="31.5" customHeight="1">
      <c r="A45" s="46"/>
      <c r="B45" s="619" t="s">
        <v>157</v>
      </c>
      <c r="C45" s="620"/>
      <c r="D45" s="620"/>
      <c r="E45" s="620"/>
      <c r="F45" s="620"/>
      <c r="G45" s="620"/>
      <c r="H45" s="122"/>
    </row>
  </sheetData>
  <sheetProtection/>
  <mergeCells count="34">
    <mergeCell ref="C3:E3"/>
    <mergeCell ref="C4:E4"/>
    <mergeCell ref="B13:G13"/>
    <mergeCell ref="B17:B19"/>
    <mergeCell ref="D17:D19"/>
    <mergeCell ref="E17:E19"/>
    <mergeCell ref="B45:G45"/>
    <mergeCell ref="B14:G14"/>
    <mergeCell ref="G22:G23"/>
    <mergeCell ref="B22:B23"/>
    <mergeCell ref="D22:D23"/>
    <mergeCell ref="E22:E23"/>
    <mergeCell ref="G17:G19"/>
    <mergeCell ref="F17:F19"/>
    <mergeCell ref="F15:F16"/>
    <mergeCell ref="G15:G16"/>
    <mergeCell ref="G20:G21"/>
    <mergeCell ref="B15:B16"/>
    <mergeCell ref="C15:C16"/>
    <mergeCell ref="D15:D16"/>
    <mergeCell ref="E15:E16"/>
    <mergeCell ref="F22:F23"/>
    <mergeCell ref="B20:B21"/>
    <mergeCell ref="D20:D21"/>
    <mergeCell ref="E20:E21"/>
    <mergeCell ref="F20:F21"/>
    <mergeCell ref="B29:B30"/>
    <mergeCell ref="C29:C30"/>
    <mergeCell ref="D29:D30"/>
    <mergeCell ref="E29:E30"/>
    <mergeCell ref="B39:B40"/>
    <mergeCell ref="C39:C40"/>
    <mergeCell ref="D39:D40"/>
    <mergeCell ref="E39:E40"/>
  </mergeCells>
  <printOptions/>
  <pageMargins left="0.75" right="0.75" top="1" bottom="1" header="0.5" footer="0.5"/>
  <pageSetup horizontalDpi="600" verticalDpi="600" orientation="portrait"/>
  <headerFooter alignWithMargins="0"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7">
      <selection activeCell="C6" sqref="C6:C8"/>
    </sheetView>
  </sheetViews>
  <sheetFormatPr defaultColWidth="9.00390625" defaultRowHeight="12.75" customHeight="1"/>
  <cols>
    <col min="1" max="1" width="2.7109375" style="430" customWidth="1"/>
    <col min="2" max="2" width="21.00390625" style="1" customWidth="1"/>
    <col min="3" max="3" width="50.140625" style="1" customWidth="1"/>
    <col min="4" max="4" width="15.28125" style="1" customWidth="1"/>
    <col min="5" max="5" width="11.8515625" style="1" customWidth="1"/>
    <col min="6" max="6" width="13.140625" style="1" customWidth="1"/>
    <col min="7" max="7" width="18.421875" style="1" customWidth="1"/>
    <col min="8" max="8" width="10.421875" style="1" customWidth="1"/>
    <col min="9" max="9" width="46.28125" style="1" customWidth="1"/>
    <col min="10" max="10" width="9.00390625" style="1" customWidth="1"/>
    <col min="11" max="11" width="20.7109375" style="1" customWidth="1"/>
    <col min="12" max="12" width="9.00390625" style="1" customWidth="1"/>
    <col min="13" max="13" width="42.28125" style="1" customWidth="1"/>
    <col min="14" max="16" width="9.00390625" style="1" customWidth="1"/>
    <col min="17" max="16384" width="9.00390625" style="1" customWidth="1"/>
  </cols>
  <sheetData>
    <row r="1" spans="2:9" s="405" customFormat="1" ht="31.5" customHeight="1">
      <c r="B1" s="641" t="s">
        <v>238</v>
      </c>
      <c r="C1" s="641"/>
      <c r="D1" s="641"/>
      <c r="E1" s="641"/>
      <c r="F1" s="641"/>
      <c r="G1" s="641"/>
      <c r="H1" s="641"/>
      <c r="I1" s="641"/>
    </row>
    <row r="2" spans="2:9" s="405" customFormat="1" ht="20.25" customHeight="1">
      <c r="B2" s="425"/>
      <c r="C2" s="425"/>
      <c r="D2" s="425"/>
      <c r="E2" s="425"/>
      <c r="F2" s="425"/>
      <c r="G2" s="426"/>
      <c r="H2" s="427"/>
      <c r="I2" s="425"/>
    </row>
    <row r="3" spans="2:9" s="405" customFormat="1" ht="15" customHeight="1">
      <c r="B3" s="642" t="s">
        <v>70</v>
      </c>
      <c r="C3" s="642"/>
      <c r="D3" s="642"/>
      <c r="E3" s="642"/>
      <c r="F3" s="642"/>
      <c r="G3" s="428"/>
      <c r="H3" s="411"/>
      <c r="I3" s="429"/>
    </row>
    <row r="4" spans="2:9" s="405" customFormat="1" ht="15.75" customHeight="1">
      <c r="B4" s="642" t="s">
        <v>376</v>
      </c>
      <c r="C4" s="642"/>
      <c r="D4" s="642"/>
      <c r="E4" s="642"/>
      <c r="F4" s="642"/>
      <c r="G4" s="428"/>
      <c r="H4" s="411"/>
      <c r="I4" s="429"/>
    </row>
    <row r="5" spans="1:9" s="385" customFormat="1" ht="47.25" customHeight="1">
      <c r="A5" s="405"/>
      <c r="B5" s="374" t="s">
        <v>162</v>
      </c>
      <c r="C5" s="374" t="s">
        <v>165</v>
      </c>
      <c r="D5" s="374" t="s">
        <v>166</v>
      </c>
      <c r="E5" s="374" t="s">
        <v>377</v>
      </c>
      <c r="F5" s="374" t="s">
        <v>378</v>
      </c>
      <c r="G5" s="374" t="s">
        <v>379</v>
      </c>
      <c r="H5" s="374" t="s">
        <v>380</v>
      </c>
      <c r="I5" s="374" t="s">
        <v>168</v>
      </c>
    </row>
    <row r="6" spans="1:9" s="385" customFormat="1" ht="58.5" customHeight="1">
      <c r="A6" s="405"/>
      <c r="B6" s="639" t="s">
        <v>381</v>
      </c>
      <c r="C6" s="643" t="s">
        <v>382</v>
      </c>
      <c r="D6" s="644" t="s">
        <v>383</v>
      </c>
      <c r="E6" s="388">
        <v>250000</v>
      </c>
      <c r="F6" s="388">
        <f aca="true" t="shared" si="0" ref="F6:F22">E6/100*120</f>
        <v>300000</v>
      </c>
      <c r="G6" s="390" t="s">
        <v>384</v>
      </c>
      <c r="H6" s="391">
        <f>E6/20000</f>
        <v>12.5</v>
      </c>
      <c r="I6" s="645" t="s">
        <v>385</v>
      </c>
    </row>
    <row r="7" spans="1:9" s="385" customFormat="1" ht="60.75" customHeight="1">
      <c r="A7" s="405"/>
      <c r="B7" s="639"/>
      <c r="C7" s="643"/>
      <c r="D7" s="644"/>
      <c r="E7" s="388">
        <v>500000</v>
      </c>
      <c r="F7" s="388">
        <f t="shared" si="0"/>
        <v>600000</v>
      </c>
      <c r="G7" s="390" t="s">
        <v>386</v>
      </c>
      <c r="H7" s="391">
        <f>E7/40000</f>
        <v>12.5</v>
      </c>
      <c r="I7" s="645"/>
    </row>
    <row r="8" spans="1:9" s="385" customFormat="1" ht="56.25" customHeight="1">
      <c r="A8" s="405"/>
      <c r="B8" s="639"/>
      <c r="C8" s="643"/>
      <c r="D8" s="644"/>
      <c r="E8" s="388">
        <v>900000</v>
      </c>
      <c r="F8" s="388">
        <f t="shared" si="0"/>
        <v>1080000</v>
      </c>
      <c r="G8" s="390" t="s">
        <v>387</v>
      </c>
      <c r="H8" s="391">
        <f>E8/80000</f>
        <v>11.25</v>
      </c>
      <c r="I8" s="645"/>
    </row>
    <row r="9" spans="1:9" s="385" customFormat="1" ht="74.25" customHeight="1">
      <c r="A9" s="405"/>
      <c r="B9" s="639" t="s">
        <v>388</v>
      </c>
      <c r="C9" s="387" t="s">
        <v>389</v>
      </c>
      <c r="D9" s="644" t="s">
        <v>390</v>
      </c>
      <c r="E9" s="388">
        <v>600000</v>
      </c>
      <c r="F9" s="388">
        <f t="shared" si="0"/>
        <v>720000</v>
      </c>
      <c r="G9" s="390" t="s">
        <v>241</v>
      </c>
      <c r="H9" s="391">
        <f>E9/30000</f>
        <v>20</v>
      </c>
      <c r="I9" s="640" t="s">
        <v>391</v>
      </c>
    </row>
    <row r="10" spans="1:9" s="385" customFormat="1" ht="71.25" customHeight="1">
      <c r="A10" s="405"/>
      <c r="B10" s="639"/>
      <c r="C10" s="387" t="s">
        <v>392</v>
      </c>
      <c r="D10" s="644"/>
      <c r="E10" s="388">
        <v>1000000</v>
      </c>
      <c r="F10" s="388">
        <f t="shared" si="0"/>
        <v>1200000</v>
      </c>
      <c r="G10" s="390" t="s">
        <v>242</v>
      </c>
      <c r="H10" s="391">
        <f>E10/50000</f>
        <v>20</v>
      </c>
      <c r="I10" s="640"/>
    </row>
    <row r="11" spans="1:9" s="385" customFormat="1" ht="103.5" customHeight="1">
      <c r="A11" s="405"/>
      <c r="B11" s="639" t="s">
        <v>393</v>
      </c>
      <c r="C11" s="387" t="s">
        <v>394</v>
      </c>
      <c r="D11" s="386" t="s">
        <v>395</v>
      </c>
      <c r="E11" s="388">
        <v>800000</v>
      </c>
      <c r="F11" s="388">
        <f t="shared" si="0"/>
        <v>960000</v>
      </c>
      <c r="G11" s="390">
        <v>25000</v>
      </c>
      <c r="H11" s="391">
        <f>E11/G11</f>
        <v>32</v>
      </c>
      <c r="I11" s="640" t="s">
        <v>396</v>
      </c>
    </row>
    <row r="12" spans="1:9" s="385" customFormat="1" ht="102.75" customHeight="1">
      <c r="A12" s="405"/>
      <c r="B12" s="639"/>
      <c r="C12" s="387" t="s">
        <v>397</v>
      </c>
      <c r="D12" s="386" t="s">
        <v>395</v>
      </c>
      <c r="E12" s="388">
        <v>1600000</v>
      </c>
      <c r="F12" s="388">
        <f t="shared" si="0"/>
        <v>1920000</v>
      </c>
      <c r="G12" s="390">
        <v>50000</v>
      </c>
      <c r="H12" s="391">
        <f aca="true" t="shared" si="1" ref="H12:H18">E12/G12</f>
        <v>32</v>
      </c>
      <c r="I12" s="640"/>
    </row>
    <row r="13" spans="1:10" s="385" customFormat="1" ht="115.5" customHeight="1">
      <c r="A13" s="405"/>
      <c r="B13" s="639" t="s">
        <v>398</v>
      </c>
      <c r="C13" s="387" t="s">
        <v>399</v>
      </c>
      <c r="D13" s="386" t="s">
        <v>246</v>
      </c>
      <c r="E13" s="388">
        <v>1500000</v>
      </c>
      <c r="F13" s="388">
        <f t="shared" si="0"/>
        <v>1800000</v>
      </c>
      <c r="G13" s="390">
        <v>30000</v>
      </c>
      <c r="H13" s="391">
        <f t="shared" si="1"/>
        <v>50</v>
      </c>
      <c r="I13" s="640" t="s">
        <v>400</v>
      </c>
      <c r="J13" s="392"/>
    </row>
    <row r="14" spans="1:10" s="385" customFormat="1" ht="114" customHeight="1">
      <c r="A14" s="405"/>
      <c r="B14" s="639"/>
      <c r="C14" s="387" t="s">
        <v>401</v>
      </c>
      <c r="D14" s="386" t="s">
        <v>246</v>
      </c>
      <c r="E14" s="388">
        <v>2500000</v>
      </c>
      <c r="F14" s="388">
        <f t="shared" si="0"/>
        <v>3000000</v>
      </c>
      <c r="G14" s="390">
        <v>50000</v>
      </c>
      <c r="H14" s="391">
        <f t="shared" si="1"/>
        <v>50</v>
      </c>
      <c r="I14" s="640" t="s">
        <v>402</v>
      </c>
      <c r="J14" s="392"/>
    </row>
    <row r="15" spans="1:10" s="385" customFormat="1" ht="114" customHeight="1">
      <c r="A15" s="405"/>
      <c r="B15" s="431" t="s">
        <v>403</v>
      </c>
      <c r="C15" s="387" t="s">
        <v>404</v>
      </c>
      <c r="D15" s="386" t="s">
        <v>246</v>
      </c>
      <c r="E15" s="388">
        <v>1500000</v>
      </c>
      <c r="F15" s="388">
        <f t="shared" si="0"/>
        <v>1800000</v>
      </c>
      <c r="G15" s="390">
        <v>30000</v>
      </c>
      <c r="H15" s="391">
        <f t="shared" si="1"/>
        <v>50</v>
      </c>
      <c r="I15" s="393" t="s">
        <v>405</v>
      </c>
      <c r="J15" s="392"/>
    </row>
    <row r="16" spans="1:10" s="385" customFormat="1" ht="98.25" customHeight="1">
      <c r="A16" s="405"/>
      <c r="B16" s="639" t="s">
        <v>406</v>
      </c>
      <c r="C16" s="387" t="s">
        <v>394</v>
      </c>
      <c r="D16" s="386" t="s">
        <v>407</v>
      </c>
      <c r="E16" s="388">
        <v>800000</v>
      </c>
      <c r="F16" s="388">
        <f t="shared" si="0"/>
        <v>960000</v>
      </c>
      <c r="G16" s="390">
        <v>25000</v>
      </c>
      <c r="H16" s="391">
        <f t="shared" si="1"/>
        <v>32</v>
      </c>
      <c r="I16" s="646" t="s">
        <v>408</v>
      </c>
      <c r="J16" s="392"/>
    </row>
    <row r="17" spans="1:10" s="385" customFormat="1" ht="98.25" customHeight="1">
      <c r="A17" s="405"/>
      <c r="B17" s="639"/>
      <c r="C17" s="387" t="s">
        <v>397</v>
      </c>
      <c r="D17" s="386" t="s">
        <v>407</v>
      </c>
      <c r="E17" s="388">
        <v>1600000</v>
      </c>
      <c r="F17" s="388">
        <f t="shared" si="0"/>
        <v>1920000</v>
      </c>
      <c r="G17" s="390">
        <v>50000</v>
      </c>
      <c r="H17" s="391">
        <f t="shared" si="1"/>
        <v>32</v>
      </c>
      <c r="I17" s="646"/>
      <c r="J17" s="392"/>
    </row>
    <row r="18" spans="1:10" s="385" customFormat="1" ht="102" customHeight="1">
      <c r="A18" s="405"/>
      <c r="B18" s="639"/>
      <c r="C18" s="387" t="s">
        <v>409</v>
      </c>
      <c r="D18" s="386" t="s">
        <v>407</v>
      </c>
      <c r="E18" s="394">
        <v>2800000</v>
      </c>
      <c r="F18" s="394">
        <f t="shared" si="0"/>
        <v>3360000</v>
      </c>
      <c r="G18" s="395">
        <v>90000</v>
      </c>
      <c r="H18" s="391">
        <f t="shared" si="1"/>
        <v>31.11111111111111</v>
      </c>
      <c r="I18" s="646"/>
      <c r="J18" s="392"/>
    </row>
    <row r="19" spans="1:10" s="385" customFormat="1" ht="121.5" customHeight="1">
      <c r="A19" s="405"/>
      <c r="B19" s="431" t="s">
        <v>410</v>
      </c>
      <c r="C19" s="386" t="s">
        <v>411</v>
      </c>
      <c r="D19" s="386"/>
      <c r="E19" s="388"/>
      <c r="F19" s="388"/>
      <c r="G19" s="390"/>
      <c r="H19" s="391"/>
      <c r="I19" s="393" t="s">
        <v>412</v>
      </c>
      <c r="J19" s="392"/>
    </row>
    <row r="20" spans="1:9" s="385" customFormat="1" ht="35.25" customHeight="1">
      <c r="A20" s="405"/>
      <c r="B20" s="431" t="s">
        <v>413</v>
      </c>
      <c r="C20" s="396" t="s">
        <v>247</v>
      </c>
      <c r="D20" s="386" t="s">
        <v>246</v>
      </c>
      <c r="E20" s="388">
        <v>400000</v>
      </c>
      <c r="F20" s="388">
        <f t="shared" si="0"/>
        <v>480000</v>
      </c>
      <c r="G20" s="397"/>
      <c r="H20" s="391"/>
      <c r="I20" s="387" t="s">
        <v>414</v>
      </c>
    </row>
    <row r="21" spans="1:9" s="392" customFormat="1" ht="37.5" customHeight="1">
      <c r="A21" s="404"/>
      <c r="B21" s="639" t="s">
        <v>248</v>
      </c>
      <c r="C21" s="386" t="s">
        <v>249</v>
      </c>
      <c r="D21" s="644" t="s">
        <v>250</v>
      </c>
      <c r="E21" s="388">
        <v>15000</v>
      </c>
      <c r="F21" s="388">
        <f t="shared" si="0"/>
        <v>18000</v>
      </c>
      <c r="G21" s="398"/>
      <c r="H21" s="391"/>
      <c r="I21" s="647" t="s">
        <v>415</v>
      </c>
    </row>
    <row r="22" spans="1:9" s="392" customFormat="1" ht="45" customHeight="1">
      <c r="A22" s="404"/>
      <c r="B22" s="639"/>
      <c r="C22" s="386" t="s">
        <v>251</v>
      </c>
      <c r="D22" s="644"/>
      <c r="E22" s="388">
        <v>30000</v>
      </c>
      <c r="F22" s="388">
        <f t="shared" si="0"/>
        <v>36000</v>
      </c>
      <c r="G22" s="398"/>
      <c r="H22" s="391"/>
      <c r="I22" s="647"/>
    </row>
    <row r="23" spans="2:9" s="404" customFormat="1" ht="13.5" customHeight="1">
      <c r="B23" s="432"/>
      <c r="C23" s="406"/>
      <c r="D23" s="407"/>
      <c r="E23" s="408"/>
      <c r="F23" s="409"/>
      <c r="G23" s="410"/>
      <c r="H23" s="411"/>
      <c r="I23" s="412"/>
    </row>
    <row r="24" spans="2:9" s="404" customFormat="1" ht="12.75" customHeight="1">
      <c r="B24" s="413" t="s">
        <v>252</v>
      </c>
      <c r="C24" s="413"/>
      <c r="D24" s="413"/>
      <c r="E24" s="405"/>
      <c r="F24" s="405"/>
      <c r="G24" s="414"/>
      <c r="H24" s="411"/>
      <c r="I24" s="415"/>
    </row>
    <row r="25" spans="2:9" s="404" customFormat="1" ht="12.75" customHeight="1">
      <c r="B25" s="413" t="s">
        <v>253</v>
      </c>
      <c r="C25" s="413"/>
      <c r="D25" s="413"/>
      <c r="E25" s="415"/>
      <c r="F25" s="415"/>
      <c r="G25" s="416"/>
      <c r="H25" s="417"/>
      <c r="I25" s="415"/>
    </row>
    <row r="26" spans="2:9" s="404" customFormat="1" ht="12.75" customHeight="1">
      <c r="B26" s="413"/>
      <c r="C26" s="413"/>
      <c r="D26" s="413"/>
      <c r="E26" s="415"/>
      <c r="F26" s="415"/>
      <c r="G26" s="416"/>
      <c r="H26" s="417"/>
      <c r="I26" s="415"/>
    </row>
    <row r="27" spans="2:8" s="404" customFormat="1" ht="21" thickBot="1">
      <c r="B27" s="418" t="s">
        <v>191</v>
      </c>
      <c r="C27" s="413"/>
      <c r="D27" s="413"/>
      <c r="E27" s="405"/>
      <c r="F27" s="405"/>
      <c r="G27" s="414"/>
      <c r="H27" s="411"/>
    </row>
    <row r="28" spans="2:9" s="404" customFormat="1" ht="14.25">
      <c r="B28" s="654" t="s">
        <v>192</v>
      </c>
      <c r="C28" s="655"/>
      <c r="D28" s="424" t="s">
        <v>193</v>
      </c>
      <c r="E28" s="415"/>
      <c r="F28" s="415"/>
      <c r="G28" s="416"/>
      <c r="H28" s="417"/>
      <c r="I28" s="419"/>
    </row>
    <row r="29" spans="2:9" s="404" customFormat="1" ht="14.25">
      <c r="B29" s="648" t="s">
        <v>194</v>
      </c>
      <c r="C29" s="649"/>
      <c r="D29" s="420">
        <v>0.3</v>
      </c>
      <c r="E29" s="415"/>
      <c r="F29" s="415"/>
      <c r="G29" s="421"/>
      <c r="H29" s="417"/>
      <c r="I29" s="419"/>
    </row>
    <row r="30" spans="2:9" s="404" customFormat="1" ht="15" thickBot="1">
      <c r="B30" s="650" t="s">
        <v>196</v>
      </c>
      <c r="C30" s="651"/>
      <c r="D30" s="422">
        <v>1</v>
      </c>
      <c r="E30" s="415"/>
      <c r="F30" s="415"/>
      <c r="G30" s="416"/>
      <c r="H30" s="417"/>
      <c r="I30" s="419"/>
    </row>
    <row r="31" spans="2:9" s="404" customFormat="1" ht="12.75" customHeight="1">
      <c r="B31" s="405"/>
      <c r="C31" s="405"/>
      <c r="D31" s="405"/>
      <c r="E31" s="423"/>
      <c r="F31" s="415"/>
      <c r="G31" s="416"/>
      <c r="H31" s="417"/>
      <c r="I31" s="415"/>
    </row>
    <row r="32" spans="2:8" s="404" customFormat="1" ht="12.75">
      <c r="B32" s="404" t="s">
        <v>156</v>
      </c>
      <c r="G32" s="421"/>
      <c r="H32" s="417"/>
    </row>
    <row r="33" spans="2:8" s="404" customFormat="1" ht="31.5" customHeight="1">
      <c r="B33" s="652" t="s">
        <v>416</v>
      </c>
      <c r="C33" s="653"/>
      <c r="D33" s="653"/>
      <c r="E33" s="653"/>
      <c r="F33" s="653"/>
      <c r="G33" s="421"/>
      <c r="H33" s="417"/>
    </row>
    <row r="34" spans="1:9" s="392" customFormat="1" ht="12.75" customHeight="1">
      <c r="A34" s="404"/>
      <c r="B34" s="385" t="s">
        <v>417</v>
      </c>
      <c r="C34" s="399" t="s">
        <v>36</v>
      </c>
      <c r="D34" s="385"/>
      <c r="E34" s="400"/>
      <c r="F34" s="400"/>
      <c r="G34" s="401"/>
      <c r="H34" s="402"/>
      <c r="I34" s="403"/>
    </row>
    <row r="35" spans="1:9" s="392" customFormat="1" ht="12.75" customHeight="1">
      <c r="A35" s="404"/>
      <c r="B35" s="385"/>
      <c r="C35" s="385"/>
      <c r="D35" s="385"/>
      <c r="E35" s="400"/>
      <c r="F35" s="400"/>
      <c r="G35" s="401"/>
      <c r="H35" s="402"/>
      <c r="I35" s="403"/>
    </row>
  </sheetData>
  <sheetProtection/>
  <mergeCells count="23">
    <mergeCell ref="B29:C29"/>
    <mergeCell ref="B30:C30"/>
    <mergeCell ref="B33:F33"/>
    <mergeCell ref="B16:B18"/>
    <mergeCell ref="B28:C28"/>
    <mergeCell ref="I16:I18"/>
    <mergeCell ref="B21:B22"/>
    <mergeCell ref="D21:D22"/>
    <mergeCell ref="I21:I22"/>
    <mergeCell ref="D9:D10"/>
    <mergeCell ref="I9:I10"/>
    <mergeCell ref="B11:B12"/>
    <mergeCell ref="I11:I12"/>
    <mergeCell ref="B13:B14"/>
    <mergeCell ref="I13:I14"/>
    <mergeCell ref="B1:I1"/>
    <mergeCell ref="B3:F3"/>
    <mergeCell ref="B4:F4"/>
    <mergeCell ref="B6:B8"/>
    <mergeCell ref="C6:C8"/>
    <mergeCell ref="D6:D8"/>
    <mergeCell ref="I6:I8"/>
    <mergeCell ref="B9:B10"/>
  </mergeCells>
  <hyperlinks>
    <hyperlink ref="C34" r:id="rId1" display="https://www.kp.ru/putevoditel/spetsproekty/videoproduction/"/>
  </hyperlinks>
  <printOptions/>
  <pageMargins left="0.2" right="0.190278" top="0.179861" bottom="0.170139" header="0.511806" footer="0.511806"/>
  <pageSetup horizontalDpi="600" verticalDpi="600" orientation="portrait" scale="50"/>
  <headerFooter alignWithMargins="0">
    <oddFooter>&amp;C&amp;"Helvetica Neue,Regular"&amp;12&amp;K000000&amp;P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showGridLines="0" workbookViewId="0" topLeftCell="A1">
      <selection activeCell="C7" sqref="C7"/>
    </sheetView>
  </sheetViews>
  <sheetFormatPr defaultColWidth="9.00390625" defaultRowHeight="12.75" customHeight="1"/>
  <cols>
    <col min="1" max="1" width="9.00390625" style="1" customWidth="1"/>
    <col min="2" max="2" width="24.00390625" style="1" customWidth="1"/>
    <col min="3" max="3" width="51.421875" style="1" customWidth="1"/>
    <col min="4" max="4" width="18.28125" style="1" customWidth="1"/>
    <col min="5" max="5" width="21.7109375" style="1" customWidth="1"/>
    <col min="6" max="6" width="24.28125" style="1" customWidth="1"/>
    <col min="7" max="8" width="9.00390625" style="1" customWidth="1"/>
    <col min="9" max="9" width="41.7109375" style="1" customWidth="1"/>
    <col min="10" max="10" width="29.00390625" style="1" customWidth="1"/>
    <col min="11" max="14" width="9.00390625" style="1" customWidth="1"/>
    <col min="15" max="16384" width="9.00390625" style="1" customWidth="1"/>
  </cols>
  <sheetData>
    <row r="1" spans="1:13" ht="20.25" customHeight="1">
      <c r="A1" s="2"/>
      <c r="B1" s="3"/>
      <c r="C1" s="3"/>
      <c r="D1" s="3"/>
      <c r="E1" s="3"/>
      <c r="F1" s="3"/>
      <c r="G1" s="3"/>
      <c r="H1" s="50"/>
      <c r="I1" s="3"/>
      <c r="J1" s="4"/>
      <c r="K1" s="5"/>
      <c r="L1" s="5"/>
      <c r="M1" s="5"/>
    </row>
    <row r="2" spans="1:13" ht="20.25" customHeight="1">
      <c r="A2" s="7"/>
      <c r="B2" s="631" t="s">
        <v>254</v>
      </c>
      <c r="C2" s="632"/>
      <c r="D2" s="632"/>
      <c r="E2" s="632"/>
      <c r="F2" s="632"/>
      <c r="G2" s="632"/>
      <c r="H2" s="53"/>
      <c r="I2" s="9"/>
      <c r="J2" s="4"/>
      <c r="K2" s="5"/>
      <c r="L2" s="5"/>
      <c r="M2" s="5"/>
    </row>
    <row r="3" spans="1:13" ht="20.25" customHeight="1">
      <c r="A3" s="7"/>
      <c r="B3" s="633" t="s">
        <v>70</v>
      </c>
      <c r="C3" s="634"/>
      <c r="D3" s="139"/>
      <c r="E3" s="139"/>
      <c r="F3" s="139"/>
      <c r="G3" s="139"/>
      <c r="H3" s="53"/>
      <c r="I3" s="9"/>
      <c r="J3" s="4"/>
      <c r="K3" s="5"/>
      <c r="L3" s="5"/>
      <c r="M3" s="5"/>
    </row>
    <row r="4" spans="1:13" ht="19.5" customHeight="1">
      <c r="A4" s="7"/>
      <c r="B4" s="633" t="s">
        <v>43</v>
      </c>
      <c r="C4" s="634"/>
      <c r="D4" s="51"/>
      <c r="E4" s="52"/>
      <c r="F4" s="52"/>
      <c r="G4" s="52"/>
      <c r="H4" s="53"/>
      <c r="I4" s="9"/>
      <c r="J4" s="4"/>
      <c r="K4" s="5"/>
      <c r="L4" s="5"/>
      <c r="M4" s="5"/>
    </row>
    <row r="5" spans="1:13" ht="15" customHeight="1">
      <c r="A5" s="7"/>
      <c r="B5" s="9"/>
      <c r="C5" s="9"/>
      <c r="D5" s="54"/>
      <c r="E5" s="55"/>
      <c r="F5" s="55"/>
      <c r="G5" s="56"/>
      <c r="H5" s="53"/>
      <c r="I5" s="9"/>
      <c r="J5" s="4"/>
      <c r="K5" s="5"/>
      <c r="L5" s="5"/>
      <c r="M5" s="5"/>
    </row>
    <row r="6" spans="1:13" ht="15.75" customHeight="1">
      <c r="A6" s="7"/>
      <c r="B6" s="12"/>
      <c r="C6" s="12"/>
      <c r="D6" s="177"/>
      <c r="E6" s="178"/>
      <c r="F6" s="178"/>
      <c r="G6" s="179"/>
      <c r="H6" s="76"/>
      <c r="I6" s="12"/>
      <c r="J6" s="4"/>
      <c r="K6" s="5"/>
      <c r="L6" s="5"/>
      <c r="M6" s="5"/>
    </row>
    <row r="7" spans="1:13" ht="47.25" customHeight="1">
      <c r="A7" s="13"/>
      <c r="B7" s="373" t="s">
        <v>162</v>
      </c>
      <c r="C7" s="374" t="s">
        <v>165</v>
      </c>
      <c r="D7" s="374" t="s">
        <v>166</v>
      </c>
      <c r="E7" s="374" t="s">
        <v>255</v>
      </c>
      <c r="F7" s="374" t="s">
        <v>240</v>
      </c>
      <c r="G7" s="660" t="s">
        <v>168</v>
      </c>
      <c r="H7" s="661"/>
      <c r="I7" s="662"/>
      <c r="J7" s="77"/>
      <c r="K7" s="5"/>
      <c r="L7" s="5"/>
      <c r="M7" s="5"/>
    </row>
    <row r="8" spans="1:13" ht="77.25" customHeight="1">
      <c r="A8" s="13"/>
      <c r="B8" s="145" t="s">
        <v>256</v>
      </c>
      <c r="C8" s="31" t="s">
        <v>257</v>
      </c>
      <c r="D8" s="31" t="s">
        <v>225</v>
      </c>
      <c r="E8" s="81">
        <v>20000</v>
      </c>
      <c r="F8" s="180">
        <v>10000</v>
      </c>
      <c r="G8" s="663" t="s">
        <v>258</v>
      </c>
      <c r="H8" s="664"/>
      <c r="I8" s="665"/>
      <c r="J8" s="161"/>
      <c r="K8" s="5"/>
      <c r="L8" s="5"/>
      <c r="M8" s="5"/>
    </row>
    <row r="9" spans="1:13" ht="77.25" customHeight="1">
      <c r="A9" s="13"/>
      <c r="B9" s="233" t="s">
        <v>23</v>
      </c>
      <c r="C9" s="234" t="s">
        <v>345</v>
      </c>
      <c r="D9" s="235" t="s">
        <v>259</v>
      </c>
      <c r="E9" s="81">
        <v>10000</v>
      </c>
      <c r="F9" s="234" t="s">
        <v>346</v>
      </c>
      <c r="G9" s="666" t="s">
        <v>260</v>
      </c>
      <c r="H9" s="667"/>
      <c r="I9" s="668"/>
      <c r="J9" s="161"/>
      <c r="K9" s="5"/>
      <c r="L9" s="5"/>
      <c r="M9" s="5"/>
    </row>
    <row r="10" spans="1:13" ht="48.75" customHeight="1">
      <c r="A10" s="13"/>
      <c r="B10" s="145" t="s">
        <v>261</v>
      </c>
      <c r="C10" s="31" t="s">
        <v>262</v>
      </c>
      <c r="D10" s="31" t="s">
        <v>225</v>
      </c>
      <c r="E10" s="81">
        <v>50000</v>
      </c>
      <c r="F10" s="180">
        <v>10000</v>
      </c>
      <c r="G10" s="669" t="s">
        <v>263</v>
      </c>
      <c r="H10" s="670"/>
      <c r="I10" s="670"/>
      <c r="J10" s="161"/>
      <c r="K10" s="5"/>
      <c r="L10" s="5"/>
      <c r="M10" s="5"/>
    </row>
    <row r="11" spans="1:13" s="240" customFormat="1" ht="33.75" customHeight="1">
      <c r="A11" s="237"/>
      <c r="B11" s="241" t="s">
        <v>57</v>
      </c>
      <c r="C11" s="242" t="s">
        <v>287</v>
      </c>
      <c r="D11" s="242" t="s">
        <v>225</v>
      </c>
      <c r="E11" s="243">
        <v>15000</v>
      </c>
      <c r="F11" s="242" t="s">
        <v>288</v>
      </c>
      <c r="G11" s="684"/>
      <c r="H11" s="685"/>
      <c r="I11" s="685"/>
      <c r="J11" s="238"/>
      <c r="K11" s="239"/>
      <c r="L11" s="239"/>
      <c r="M11" s="239"/>
    </row>
    <row r="12" spans="1:13" ht="68.25" customHeight="1">
      <c r="A12" s="13"/>
      <c r="B12" s="236" t="s">
        <v>347</v>
      </c>
      <c r="C12" s="32" t="s">
        <v>264</v>
      </c>
      <c r="D12" s="235" t="s">
        <v>259</v>
      </c>
      <c r="E12" s="181">
        <v>10000</v>
      </c>
      <c r="F12" s="32" t="s">
        <v>265</v>
      </c>
      <c r="G12" s="694" t="s">
        <v>266</v>
      </c>
      <c r="H12" s="659"/>
      <c r="I12" s="659"/>
      <c r="J12" s="161"/>
      <c r="K12" s="5"/>
      <c r="L12" s="5"/>
      <c r="M12" s="5"/>
    </row>
    <row r="13" spans="1:13" ht="77.25" customHeight="1">
      <c r="A13" s="13"/>
      <c r="B13" s="182" t="s">
        <v>267</v>
      </c>
      <c r="C13" s="42" t="s">
        <v>268</v>
      </c>
      <c r="D13" s="32" t="s">
        <v>225</v>
      </c>
      <c r="E13" s="183">
        <v>30000</v>
      </c>
      <c r="F13" s="184">
        <v>4000</v>
      </c>
      <c r="G13" s="658" t="s">
        <v>269</v>
      </c>
      <c r="H13" s="659"/>
      <c r="I13" s="659"/>
      <c r="J13" s="161"/>
      <c r="K13" s="5"/>
      <c r="L13" s="5"/>
      <c r="M13" s="5"/>
    </row>
    <row r="14" spans="1:13" ht="60.75" customHeight="1">
      <c r="A14" s="13"/>
      <c r="B14" s="185" t="s">
        <v>270</v>
      </c>
      <c r="C14" s="43" t="s">
        <v>271</v>
      </c>
      <c r="D14" s="43" t="s">
        <v>245</v>
      </c>
      <c r="E14" s="186">
        <v>80000</v>
      </c>
      <c r="F14" s="31" t="s">
        <v>348</v>
      </c>
      <c r="G14" s="658" t="s">
        <v>272</v>
      </c>
      <c r="H14" s="659"/>
      <c r="I14" s="659"/>
      <c r="J14" s="187"/>
      <c r="K14" s="188"/>
      <c r="L14" s="5"/>
      <c r="M14" s="5"/>
    </row>
    <row r="15" spans="1:13" ht="53.25" customHeight="1">
      <c r="A15" s="13"/>
      <c r="B15" s="145" t="s">
        <v>273</v>
      </c>
      <c r="C15" s="31" t="s">
        <v>257</v>
      </c>
      <c r="D15" s="31" t="s">
        <v>225</v>
      </c>
      <c r="E15" s="81">
        <v>50000</v>
      </c>
      <c r="F15" s="31" t="s">
        <v>274</v>
      </c>
      <c r="G15" s="658" t="s">
        <v>275</v>
      </c>
      <c r="H15" s="659"/>
      <c r="I15" s="659"/>
      <c r="J15" s="161"/>
      <c r="K15" s="5"/>
      <c r="L15" s="5"/>
      <c r="M15" s="5"/>
    </row>
    <row r="16" spans="1:13" ht="29.25" customHeight="1">
      <c r="A16" s="13"/>
      <c r="B16" s="145" t="s">
        <v>276</v>
      </c>
      <c r="C16" s="31" t="s">
        <v>257</v>
      </c>
      <c r="D16" s="31" t="s">
        <v>225</v>
      </c>
      <c r="E16" s="81">
        <v>30000</v>
      </c>
      <c r="F16" s="180">
        <v>10000</v>
      </c>
      <c r="G16" s="658" t="s">
        <v>277</v>
      </c>
      <c r="H16" s="659"/>
      <c r="I16" s="659"/>
      <c r="J16" s="161"/>
      <c r="K16" s="5"/>
      <c r="L16" s="5"/>
      <c r="M16" s="5"/>
    </row>
    <row r="17" spans="1:13" ht="30.75" customHeight="1">
      <c r="A17" s="13"/>
      <c r="B17" s="145" t="s">
        <v>244</v>
      </c>
      <c r="C17" s="31" t="s">
        <v>278</v>
      </c>
      <c r="D17" s="31" t="s">
        <v>225</v>
      </c>
      <c r="E17" s="81">
        <v>25000</v>
      </c>
      <c r="F17" s="180">
        <v>8000</v>
      </c>
      <c r="G17" s="658" t="s">
        <v>279</v>
      </c>
      <c r="H17" s="659"/>
      <c r="I17" s="659"/>
      <c r="J17" s="161"/>
      <c r="K17" s="5"/>
      <c r="L17" s="5"/>
      <c r="M17" s="5"/>
    </row>
    <row r="18" spans="1:13" ht="36.75" customHeight="1">
      <c r="A18" s="13"/>
      <c r="B18" s="145" t="s">
        <v>280</v>
      </c>
      <c r="C18" s="31" t="s">
        <v>257</v>
      </c>
      <c r="D18" s="31" t="s">
        <v>225</v>
      </c>
      <c r="E18" s="81">
        <v>50000</v>
      </c>
      <c r="F18" s="180">
        <v>20000</v>
      </c>
      <c r="G18" s="677"/>
      <c r="H18" s="659"/>
      <c r="I18" s="659"/>
      <c r="J18" s="161"/>
      <c r="K18" s="5"/>
      <c r="L18" s="5"/>
      <c r="M18" s="5"/>
    </row>
    <row r="19" spans="1:13" ht="68.25" customHeight="1">
      <c r="A19" s="13"/>
      <c r="B19" s="146" t="s">
        <v>281</v>
      </c>
      <c r="C19" s="34" t="s">
        <v>282</v>
      </c>
      <c r="D19" s="34" t="s">
        <v>225</v>
      </c>
      <c r="E19" s="82">
        <v>350000</v>
      </c>
      <c r="F19" s="34" t="s">
        <v>283</v>
      </c>
      <c r="G19" s="656" t="s">
        <v>284</v>
      </c>
      <c r="H19" s="657"/>
      <c r="I19" s="657"/>
      <c r="J19" s="161"/>
      <c r="K19" s="5"/>
      <c r="L19" s="5"/>
      <c r="M19" s="5"/>
    </row>
    <row r="20" spans="1:13" ht="51" customHeight="1">
      <c r="A20" s="13"/>
      <c r="B20" s="83" t="s">
        <v>285</v>
      </c>
      <c r="C20" s="36" t="s">
        <v>12</v>
      </c>
      <c r="D20" s="36" t="s">
        <v>286</v>
      </c>
      <c r="E20" s="85">
        <v>300000</v>
      </c>
      <c r="F20" s="360" t="s">
        <v>46</v>
      </c>
      <c r="G20" s="689" t="s">
        <v>13</v>
      </c>
      <c r="H20" s="690"/>
      <c r="I20" s="690"/>
      <c r="J20" s="161"/>
      <c r="K20" s="5"/>
      <c r="L20" s="5"/>
      <c r="M20" s="5"/>
    </row>
    <row r="21" spans="1:13" ht="127.5" customHeight="1">
      <c r="A21" s="13"/>
      <c r="B21" s="83" t="s">
        <v>24</v>
      </c>
      <c r="C21" s="361" t="s">
        <v>59</v>
      </c>
      <c r="D21" s="36" t="s">
        <v>58</v>
      </c>
      <c r="E21" s="85">
        <v>500000</v>
      </c>
      <c r="F21" s="360" t="s">
        <v>26</v>
      </c>
      <c r="G21" s="691" t="s">
        <v>25</v>
      </c>
      <c r="H21" s="692"/>
      <c r="I21" s="693"/>
      <c r="J21" s="161"/>
      <c r="K21" s="5"/>
      <c r="L21" s="5"/>
      <c r="M21" s="5"/>
    </row>
    <row r="22" spans="1:13" ht="36.75" customHeight="1">
      <c r="A22" s="13"/>
      <c r="B22" s="686" t="s">
        <v>289</v>
      </c>
      <c r="C22" s="687" t="s">
        <v>290</v>
      </c>
      <c r="D22" s="34" t="s">
        <v>286</v>
      </c>
      <c r="E22" s="82">
        <v>800000</v>
      </c>
      <c r="F22" s="189" t="s">
        <v>291</v>
      </c>
      <c r="G22" s="678" t="s">
        <v>292</v>
      </c>
      <c r="H22" s="679"/>
      <c r="I22" s="679"/>
      <c r="J22" s="161"/>
      <c r="K22" s="5"/>
      <c r="L22" s="5"/>
      <c r="M22" s="5"/>
    </row>
    <row r="23" spans="1:13" ht="30.75" customHeight="1">
      <c r="A23" s="13"/>
      <c r="B23" s="551"/>
      <c r="C23" s="572"/>
      <c r="D23" s="36" t="s">
        <v>243</v>
      </c>
      <c r="E23" s="85">
        <v>1500000</v>
      </c>
      <c r="F23" s="88" t="s">
        <v>293</v>
      </c>
      <c r="G23" s="680"/>
      <c r="H23" s="681"/>
      <c r="I23" s="681"/>
      <c r="J23" s="161"/>
      <c r="K23" s="5"/>
      <c r="L23" s="5"/>
      <c r="M23" s="5"/>
    </row>
    <row r="24" spans="1:13" ht="33" customHeight="1">
      <c r="A24" s="13"/>
      <c r="B24" s="503"/>
      <c r="C24" s="688"/>
      <c r="D24" s="35" t="s">
        <v>246</v>
      </c>
      <c r="E24" s="79">
        <v>2500000</v>
      </c>
      <c r="F24" s="190" t="s">
        <v>294</v>
      </c>
      <c r="G24" s="682"/>
      <c r="H24" s="683"/>
      <c r="I24" s="683"/>
      <c r="J24" s="161"/>
      <c r="K24" s="5"/>
      <c r="L24" s="5"/>
      <c r="M24" s="5"/>
    </row>
    <row r="25" spans="1:13" ht="41.25" customHeight="1">
      <c r="A25" s="13"/>
      <c r="B25" s="146" t="s">
        <v>295</v>
      </c>
      <c r="C25" s="34" t="s">
        <v>296</v>
      </c>
      <c r="D25" s="34" t="s">
        <v>246</v>
      </c>
      <c r="E25" s="82">
        <v>80000</v>
      </c>
      <c r="F25" s="34" t="s">
        <v>297</v>
      </c>
      <c r="G25" s="656" t="s">
        <v>298</v>
      </c>
      <c r="H25" s="657"/>
      <c r="I25" s="657"/>
      <c r="J25" s="191"/>
      <c r="K25" s="5"/>
      <c r="L25" s="5"/>
      <c r="M25" s="5"/>
    </row>
    <row r="26" spans="1:13" ht="27" customHeight="1">
      <c r="A26" s="7"/>
      <c r="B26" s="192" t="s">
        <v>191</v>
      </c>
      <c r="C26" s="193"/>
      <c r="D26" s="194"/>
      <c r="E26" s="96"/>
      <c r="F26" s="96"/>
      <c r="G26" s="96"/>
      <c r="H26" s="96"/>
      <c r="I26" s="96"/>
      <c r="J26" s="4"/>
      <c r="K26" s="5"/>
      <c r="L26" s="5"/>
      <c r="M26" s="5"/>
    </row>
    <row r="27" spans="1:13" ht="12.75" customHeight="1">
      <c r="A27" s="30"/>
      <c r="B27" s="673" t="s">
        <v>192</v>
      </c>
      <c r="C27" s="674"/>
      <c r="D27" s="195" t="s">
        <v>193</v>
      </c>
      <c r="E27" s="41"/>
      <c r="F27" s="9"/>
      <c r="G27" s="9"/>
      <c r="H27" s="9"/>
      <c r="I27" s="9"/>
      <c r="J27" s="4"/>
      <c r="K27" s="5"/>
      <c r="L27" s="5"/>
      <c r="M27" s="5"/>
    </row>
    <row r="28" spans="1:13" ht="12.75" customHeight="1">
      <c r="A28" s="13"/>
      <c r="B28" s="675" t="s">
        <v>299</v>
      </c>
      <c r="C28" s="676"/>
      <c r="D28" s="196">
        <v>0.5</v>
      </c>
      <c r="E28" s="41"/>
      <c r="F28" s="9"/>
      <c r="G28" s="9"/>
      <c r="H28" s="9"/>
      <c r="I28" s="9"/>
      <c r="J28" s="4"/>
      <c r="K28" s="5"/>
      <c r="L28" s="5"/>
      <c r="M28" s="5"/>
    </row>
    <row r="29" spans="1:13" ht="12.75" customHeight="1">
      <c r="A29" s="13"/>
      <c r="B29" s="671" t="s">
        <v>300</v>
      </c>
      <c r="C29" s="672"/>
      <c r="D29" s="197">
        <v>1</v>
      </c>
      <c r="E29" s="41"/>
      <c r="F29" s="9"/>
      <c r="G29" s="9"/>
      <c r="H29" s="9"/>
      <c r="I29" s="9"/>
      <c r="J29" s="4"/>
      <c r="K29" s="5"/>
      <c r="L29" s="5"/>
      <c r="M29" s="5"/>
    </row>
    <row r="30" spans="1:13" ht="12.75" customHeight="1">
      <c r="A30" s="114"/>
      <c r="B30" s="33"/>
      <c r="C30" s="33"/>
      <c r="D30" s="33"/>
      <c r="E30" s="114"/>
      <c r="F30" s="114"/>
      <c r="G30" s="114"/>
      <c r="H30" s="114"/>
      <c r="I30" s="114"/>
      <c r="J30" s="5"/>
      <c r="K30" s="5"/>
      <c r="L30" s="5"/>
      <c r="M30" s="5"/>
    </row>
    <row r="31" spans="1:13" ht="12.75" customHeight="1">
      <c r="A31" s="5"/>
      <c r="B31" s="198" t="s">
        <v>301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</sheetData>
  <sheetProtection/>
  <mergeCells count="25">
    <mergeCell ref="G11:I11"/>
    <mergeCell ref="G25:I25"/>
    <mergeCell ref="B22:B24"/>
    <mergeCell ref="C22:C24"/>
    <mergeCell ref="G20:I20"/>
    <mergeCell ref="G14:I14"/>
    <mergeCell ref="G15:I15"/>
    <mergeCell ref="G21:I21"/>
    <mergeCell ref="G13:I13"/>
    <mergeCell ref="G12:I12"/>
    <mergeCell ref="B29:C29"/>
    <mergeCell ref="B27:C27"/>
    <mergeCell ref="B28:C28"/>
    <mergeCell ref="G18:I18"/>
    <mergeCell ref="G22:I24"/>
    <mergeCell ref="B2:G2"/>
    <mergeCell ref="G19:I19"/>
    <mergeCell ref="G17:I17"/>
    <mergeCell ref="G16:I16"/>
    <mergeCell ref="B4:C4"/>
    <mergeCell ref="B3:C3"/>
    <mergeCell ref="G7:I7"/>
    <mergeCell ref="G8:I8"/>
    <mergeCell ref="G9:I9"/>
    <mergeCell ref="G10:I10"/>
  </mergeCells>
  <printOptions/>
  <pageMargins left="0.2" right="0.190278" top="0.179861" bottom="0.170139" header="0.511806" footer="0.511806"/>
  <pageSetup horizontalDpi="600" verticalDpi="600" orientation="landscape" scale="65"/>
  <headerFooter alignWithMargins="0">
    <oddFooter>&amp;C&amp;"Helvetica Neue,Regular"&amp;12&amp;K000000&amp;P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 topLeftCell="A16">
      <selection activeCell="A29" sqref="A29:IV29"/>
    </sheetView>
  </sheetViews>
  <sheetFormatPr defaultColWidth="9.00390625" defaultRowHeight="12.75" customHeight="1"/>
  <cols>
    <col min="1" max="1" width="9.00390625" style="1" customWidth="1"/>
    <col min="2" max="2" width="23.28125" style="1" customWidth="1"/>
    <col min="3" max="3" width="52.28125" style="1" customWidth="1"/>
    <col min="4" max="4" width="9.28125" style="1" customWidth="1"/>
    <col min="5" max="5" width="36.7109375" style="1" customWidth="1"/>
    <col min="6" max="6" width="24.00390625" style="1" customWidth="1"/>
    <col min="7" max="8" width="18.421875" style="1" customWidth="1"/>
    <col min="9" max="9" width="25.28125" style="1" customWidth="1"/>
    <col min="10" max="10" width="42.28125" style="1" customWidth="1"/>
    <col min="11" max="13" width="9.00390625" style="1" customWidth="1"/>
    <col min="14" max="16384" width="9.00390625" style="1" customWidth="1"/>
  </cols>
  <sheetData>
    <row r="1" spans="1:12" ht="20.25" customHeight="1">
      <c r="A1" s="2"/>
      <c r="B1" s="3"/>
      <c r="C1" s="3"/>
      <c r="D1" s="3"/>
      <c r="E1" s="3"/>
      <c r="F1" s="3"/>
      <c r="G1" s="3"/>
      <c r="H1" s="199"/>
      <c r="I1" s="47"/>
      <c r="J1" s="4"/>
      <c r="K1" s="5"/>
      <c r="L1" s="5"/>
    </row>
    <row r="2" spans="1:12" ht="20.25" customHeight="1">
      <c r="A2" s="7"/>
      <c r="B2" s="737" t="s">
        <v>302</v>
      </c>
      <c r="C2" s="738"/>
      <c r="D2" s="738"/>
      <c r="E2" s="738"/>
      <c r="F2" s="738"/>
      <c r="G2" s="738"/>
      <c r="H2" s="139"/>
      <c r="I2" s="200"/>
      <c r="J2" s="4"/>
      <c r="K2" s="5"/>
      <c r="L2" s="5"/>
    </row>
    <row r="3" spans="1:12" ht="19.5" customHeight="1">
      <c r="A3" s="7"/>
      <c r="B3" s="148"/>
      <c r="C3" s="148"/>
      <c r="D3" s="149"/>
      <c r="E3" s="149"/>
      <c r="F3" s="149"/>
      <c r="G3" s="150"/>
      <c r="H3" s="150"/>
      <c r="I3" s="52"/>
      <c r="J3" s="4"/>
      <c r="K3" s="5"/>
      <c r="L3" s="5"/>
    </row>
    <row r="4" spans="1:12" ht="15" customHeight="1">
      <c r="A4" s="7"/>
      <c r="B4" s="633" t="s">
        <v>70</v>
      </c>
      <c r="C4" s="634"/>
      <c r="D4" s="634"/>
      <c r="E4" s="634"/>
      <c r="F4" s="634"/>
      <c r="G4" s="634"/>
      <c r="H4" s="634"/>
      <c r="I4" s="55"/>
      <c r="J4" s="4"/>
      <c r="K4" s="5"/>
      <c r="L4" s="5"/>
    </row>
    <row r="5" spans="1:12" ht="15.75" customHeight="1">
      <c r="A5" s="7"/>
      <c r="B5" s="725" t="s">
        <v>43</v>
      </c>
      <c r="C5" s="726"/>
      <c r="D5" s="726"/>
      <c r="E5" s="726"/>
      <c r="F5" s="726"/>
      <c r="G5" s="726"/>
      <c r="H5" s="726"/>
      <c r="I5" s="178"/>
      <c r="J5" s="4"/>
      <c r="K5" s="5"/>
      <c r="L5" s="5"/>
    </row>
    <row r="6" spans="1:12" ht="54" customHeight="1">
      <c r="A6" s="13"/>
      <c r="B6" s="201" t="s">
        <v>162</v>
      </c>
      <c r="C6" s="201" t="s">
        <v>303</v>
      </c>
      <c r="D6" s="747" t="s">
        <v>304</v>
      </c>
      <c r="E6" s="748"/>
      <c r="F6" s="202" t="s">
        <v>166</v>
      </c>
      <c r="G6" s="203" t="s">
        <v>198</v>
      </c>
      <c r="H6" s="201" t="s">
        <v>239</v>
      </c>
      <c r="I6" s="201" t="s">
        <v>305</v>
      </c>
      <c r="J6" s="77"/>
      <c r="K6" s="5"/>
      <c r="L6" s="5"/>
    </row>
    <row r="7" spans="1:12" ht="40.5" customHeight="1">
      <c r="A7" s="13"/>
      <c r="B7" s="733" t="s">
        <v>306</v>
      </c>
      <c r="C7" s="734"/>
      <c r="D7" s="734"/>
      <c r="E7" s="734"/>
      <c r="F7" s="734"/>
      <c r="G7" s="734"/>
      <c r="H7" s="734"/>
      <c r="I7" s="735"/>
      <c r="J7" s="77"/>
      <c r="K7" s="5"/>
      <c r="L7" s="5"/>
    </row>
    <row r="8" spans="1:12" ht="63.75" customHeight="1">
      <c r="A8" s="13"/>
      <c r="B8" s="736" t="s">
        <v>307</v>
      </c>
      <c r="C8" s="749" t="s">
        <v>308</v>
      </c>
      <c r="D8" s="729" t="s">
        <v>309</v>
      </c>
      <c r="E8" s="730"/>
      <c r="F8" s="727" t="s">
        <v>310</v>
      </c>
      <c r="G8" s="155">
        <v>250000</v>
      </c>
      <c r="H8" s="155">
        <f aca="true" t="shared" si="0" ref="H8:H21">G8/100*120</f>
        <v>300000</v>
      </c>
      <c r="I8" s="204">
        <v>10000</v>
      </c>
      <c r="J8" s="95"/>
      <c r="K8" s="5"/>
      <c r="L8" s="5"/>
    </row>
    <row r="9" spans="1:12" ht="98.25" customHeight="1">
      <c r="A9" s="13"/>
      <c r="B9" s="705"/>
      <c r="C9" s="701"/>
      <c r="D9" s="731"/>
      <c r="E9" s="732"/>
      <c r="F9" s="728"/>
      <c r="G9" s="157">
        <v>500000</v>
      </c>
      <c r="H9" s="157">
        <f t="shared" si="0"/>
        <v>600000</v>
      </c>
      <c r="I9" s="205">
        <v>20000</v>
      </c>
      <c r="J9" s="95"/>
      <c r="K9" s="5"/>
      <c r="L9" s="5"/>
    </row>
    <row r="10" spans="1:12" ht="45" customHeight="1">
      <c r="A10" s="13"/>
      <c r="B10" s="736" t="s">
        <v>169</v>
      </c>
      <c r="C10" s="749" t="s">
        <v>311</v>
      </c>
      <c r="D10" s="729" t="s">
        <v>312</v>
      </c>
      <c r="E10" s="730"/>
      <c r="F10" s="727" t="s">
        <v>313</v>
      </c>
      <c r="G10" s="162">
        <v>180000</v>
      </c>
      <c r="H10" s="160">
        <f t="shared" si="0"/>
        <v>216000</v>
      </c>
      <c r="I10" s="206">
        <v>5000</v>
      </c>
      <c r="J10" s="95"/>
      <c r="K10" s="5"/>
      <c r="L10" s="5"/>
    </row>
    <row r="11" spans="1:12" ht="45" customHeight="1">
      <c r="A11" s="13"/>
      <c r="B11" s="705"/>
      <c r="C11" s="700"/>
      <c r="D11" s="750"/>
      <c r="E11" s="751"/>
      <c r="F11" s="755"/>
      <c r="G11" s="207">
        <v>120000</v>
      </c>
      <c r="H11" s="155">
        <f t="shared" si="0"/>
        <v>144000</v>
      </c>
      <c r="I11" s="208">
        <v>3000</v>
      </c>
      <c r="J11" s="95"/>
      <c r="K11" s="5"/>
      <c r="L11" s="5"/>
    </row>
    <row r="12" spans="1:12" ht="75.75" customHeight="1">
      <c r="A12" s="13"/>
      <c r="B12" s="705"/>
      <c r="C12" s="701"/>
      <c r="D12" s="731"/>
      <c r="E12" s="732"/>
      <c r="F12" s="756"/>
      <c r="G12" s="157">
        <v>50000</v>
      </c>
      <c r="H12" s="157">
        <f t="shared" si="0"/>
        <v>60000</v>
      </c>
      <c r="I12" s="205">
        <v>1000</v>
      </c>
      <c r="J12" s="95"/>
      <c r="K12" s="5"/>
      <c r="L12" s="5"/>
    </row>
    <row r="13" spans="1:12" ht="123" customHeight="1">
      <c r="A13" s="13"/>
      <c r="B13" s="209" t="s">
        <v>314</v>
      </c>
      <c r="C13" s="366" t="s">
        <v>315</v>
      </c>
      <c r="D13" s="757" t="s">
        <v>316</v>
      </c>
      <c r="E13" s="758"/>
      <c r="F13" s="154" t="s">
        <v>317</v>
      </c>
      <c r="G13" s="160">
        <v>50000</v>
      </c>
      <c r="H13" s="160">
        <f t="shared" si="0"/>
        <v>60000</v>
      </c>
      <c r="I13" s="210">
        <v>5000</v>
      </c>
      <c r="J13" s="95"/>
      <c r="K13" s="5"/>
      <c r="L13" s="5"/>
    </row>
    <row r="14" spans="1:12" ht="33.75" customHeight="1">
      <c r="A14" s="13"/>
      <c r="B14" s="744" t="s">
        <v>318</v>
      </c>
      <c r="C14" s="699" t="s">
        <v>319</v>
      </c>
      <c r="D14" s="745"/>
      <c r="E14" s="746"/>
      <c r="F14" s="727" t="s">
        <v>320</v>
      </c>
      <c r="G14" s="162">
        <v>700000</v>
      </c>
      <c r="H14" s="162">
        <f t="shared" si="0"/>
        <v>840000</v>
      </c>
      <c r="I14" s="206">
        <v>60000</v>
      </c>
      <c r="J14" s="95"/>
      <c r="K14" s="5"/>
      <c r="L14" s="5"/>
    </row>
    <row r="15" spans="1:12" ht="33.75" customHeight="1">
      <c r="A15" s="13"/>
      <c r="B15" s="705"/>
      <c r="C15" s="700"/>
      <c r="D15" s="709"/>
      <c r="E15" s="710"/>
      <c r="F15" s="728"/>
      <c r="G15" s="163">
        <v>500000</v>
      </c>
      <c r="H15" s="163">
        <f t="shared" si="0"/>
        <v>600000</v>
      </c>
      <c r="I15" s="211">
        <v>40000</v>
      </c>
      <c r="J15" s="80"/>
      <c r="K15" s="5"/>
      <c r="L15" s="5"/>
    </row>
    <row r="16" spans="1:12" ht="33.75" customHeight="1">
      <c r="A16" s="13"/>
      <c r="B16" s="705"/>
      <c r="C16" s="700"/>
      <c r="D16" s="709"/>
      <c r="E16" s="710"/>
      <c r="F16" s="728"/>
      <c r="G16" s="163">
        <v>250000</v>
      </c>
      <c r="H16" s="163">
        <f t="shared" si="0"/>
        <v>300000</v>
      </c>
      <c r="I16" s="211">
        <v>20000</v>
      </c>
      <c r="J16" s="80"/>
      <c r="K16" s="5"/>
      <c r="L16" s="5"/>
    </row>
    <row r="17" spans="1:12" ht="33.75" customHeight="1">
      <c r="A17" s="13"/>
      <c r="B17" s="705"/>
      <c r="C17" s="701"/>
      <c r="D17" s="742"/>
      <c r="E17" s="743"/>
      <c r="F17" s="728"/>
      <c r="G17" s="164">
        <v>150000</v>
      </c>
      <c r="H17" s="164">
        <f t="shared" si="0"/>
        <v>180000</v>
      </c>
      <c r="I17" s="212">
        <v>10000</v>
      </c>
      <c r="J17" s="80"/>
      <c r="K17" s="5"/>
      <c r="L17" s="5"/>
    </row>
    <row r="18" spans="1:12" ht="25.5" customHeight="1">
      <c r="A18" s="13"/>
      <c r="B18" s="760" t="s">
        <v>321</v>
      </c>
      <c r="C18" s="739" t="s">
        <v>322</v>
      </c>
      <c r="D18" s="713"/>
      <c r="E18" s="714"/>
      <c r="F18" s="739" t="s">
        <v>323</v>
      </c>
      <c r="G18" s="155">
        <v>500000</v>
      </c>
      <c r="H18" s="155">
        <f t="shared" si="0"/>
        <v>600000</v>
      </c>
      <c r="I18" s="210">
        <v>50000</v>
      </c>
      <c r="J18" s="165"/>
      <c r="K18" s="5"/>
      <c r="L18" s="5"/>
    </row>
    <row r="19" spans="1:12" ht="25.5" customHeight="1">
      <c r="A19" s="13"/>
      <c r="B19" s="761"/>
      <c r="C19" s="740"/>
      <c r="D19" s="711"/>
      <c r="E19" s="712"/>
      <c r="F19" s="740"/>
      <c r="G19" s="213">
        <v>300000</v>
      </c>
      <c r="H19" s="213">
        <f t="shared" si="0"/>
        <v>360000</v>
      </c>
      <c r="I19" s="210">
        <v>30000</v>
      </c>
      <c r="J19" s="165"/>
      <c r="K19" s="5"/>
      <c r="L19" s="5"/>
    </row>
    <row r="20" spans="1:12" ht="25.5" customHeight="1">
      <c r="A20" s="13"/>
      <c r="B20" s="762"/>
      <c r="C20" s="741"/>
      <c r="D20" s="702"/>
      <c r="E20" s="703"/>
      <c r="F20" s="741"/>
      <c r="G20" s="164">
        <v>100000</v>
      </c>
      <c r="H20" s="164">
        <f t="shared" si="0"/>
        <v>120000</v>
      </c>
      <c r="I20" s="210">
        <v>10000</v>
      </c>
      <c r="J20" s="165"/>
      <c r="K20" s="5"/>
      <c r="L20" s="5"/>
    </row>
    <row r="21" spans="1:12" ht="62.25" customHeight="1">
      <c r="A21" s="13"/>
      <c r="B21" s="152" t="s">
        <v>324</v>
      </c>
      <c r="C21" s="154" t="s">
        <v>325</v>
      </c>
      <c r="D21" s="704"/>
      <c r="E21" s="705"/>
      <c r="F21" s="154" t="s">
        <v>326</v>
      </c>
      <c r="G21" s="160">
        <v>50000</v>
      </c>
      <c r="H21" s="160">
        <f t="shared" si="0"/>
        <v>60000</v>
      </c>
      <c r="I21" s="210">
        <v>10000</v>
      </c>
      <c r="J21" s="166"/>
      <c r="K21" s="5"/>
      <c r="L21" s="5"/>
    </row>
    <row r="22" spans="1:12" ht="40.5" customHeight="1">
      <c r="A22" s="7"/>
      <c r="B22" s="759" t="s">
        <v>327</v>
      </c>
      <c r="C22" s="734"/>
      <c r="D22" s="734"/>
      <c r="E22" s="734"/>
      <c r="F22" s="734"/>
      <c r="G22" s="734"/>
      <c r="H22" s="734"/>
      <c r="I22" s="734"/>
      <c r="J22" s="214"/>
      <c r="K22" s="5"/>
      <c r="L22" s="5"/>
    </row>
    <row r="23" spans="1:12" ht="45" customHeight="1">
      <c r="A23" s="13"/>
      <c r="B23" s="215" t="s">
        <v>85</v>
      </c>
      <c r="C23" s="215" t="s">
        <v>303</v>
      </c>
      <c r="D23" s="753" t="s">
        <v>328</v>
      </c>
      <c r="E23" s="754"/>
      <c r="F23" s="216" t="s">
        <v>166</v>
      </c>
      <c r="G23" s="215" t="s">
        <v>108</v>
      </c>
      <c r="H23" s="215" t="s">
        <v>329</v>
      </c>
      <c r="I23" s="215" t="s">
        <v>330</v>
      </c>
      <c r="J23" s="166"/>
      <c r="K23" s="5"/>
      <c r="L23" s="5"/>
    </row>
    <row r="24" spans="1:12" ht="49.5" customHeight="1">
      <c r="A24" s="13"/>
      <c r="B24" s="209" t="s">
        <v>54</v>
      </c>
      <c r="C24" s="156" t="s">
        <v>331</v>
      </c>
      <c r="D24" s="723">
        <v>1000</v>
      </c>
      <c r="E24" s="724"/>
      <c r="F24" s="156" t="s">
        <v>245</v>
      </c>
      <c r="G24" s="155">
        <v>300</v>
      </c>
      <c r="H24" s="155">
        <f>G24/100*120</f>
        <v>360</v>
      </c>
      <c r="I24" s="217"/>
      <c r="J24" s="166"/>
      <c r="K24" s="5"/>
      <c r="L24" s="5"/>
    </row>
    <row r="25" spans="1:12" ht="15" customHeight="1">
      <c r="A25" s="13"/>
      <c r="B25" s="218" t="s">
        <v>332</v>
      </c>
      <c r="C25" s="159" t="s">
        <v>333</v>
      </c>
      <c r="D25" s="706">
        <v>1000</v>
      </c>
      <c r="E25" s="707"/>
      <c r="F25" s="159" t="s">
        <v>245</v>
      </c>
      <c r="G25" s="158">
        <v>300</v>
      </c>
      <c r="H25" s="158">
        <f>G25/100*120</f>
        <v>360</v>
      </c>
      <c r="I25" s="219"/>
      <c r="J25" s="161"/>
      <c r="K25" s="5"/>
      <c r="L25" s="5"/>
    </row>
    <row r="26" spans="1:12" ht="15" customHeight="1">
      <c r="A26" s="13"/>
      <c r="B26" s="218" t="s">
        <v>334</v>
      </c>
      <c r="C26" s="159" t="s">
        <v>335</v>
      </c>
      <c r="D26" s="706">
        <v>1000</v>
      </c>
      <c r="E26" s="707"/>
      <c r="F26" s="159" t="s">
        <v>245</v>
      </c>
      <c r="G26" s="158">
        <v>300</v>
      </c>
      <c r="H26" s="158">
        <f>G26/100*120</f>
        <v>360</v>
      </c>
      <c r="I26" s="219"/>
      <c r="J26" s="161"/>
      <c r="K26" s="5"/>
      <c r="L26" s="5"/>
    </row>
    <row r="27" spans="1:12" ht="15" customHeight="1">
      <c r="A27" s="13"/>
      <c r="B27" s="220" t="s">
        <v>332</v>
      </c>
      <c r="C27" s="159" t="s">
        <v>336</v>
      </c>
      <c r="D27" s="706">
        <v>1000</v>
      </c>
      <c r="E27" s="707"/>
      <c r="F27" s="221" t="s">
        <v>245</v>
      </c>
      <c r="G27" s="158">
        <v>250</v>
      </c>
      <c r="H27" s="158">
        <f>G27/100*120</f>
        <v>300</v>
      </c>
      <c r="I27" s="222"/>
      <c r="J27" s="752"/>
      <c r="K27" s="5"/>
      <c r="L27" s="5"/>
    </row>
    <row r="28" spans="1:12" ht="44.25" customHeight="1">
      <c r="A28" s="13"/>
      <c r="B28" s="368" t="s">
        <v>115</v>
      </c>
      <c r="C28" s="369" t="s">
        <v>55</v>
      </c>
      <c r="D28" s="706">
        <v>1000</v>
      </c>
      <c r="E28" s="707"/>
      <c r="F28" s="221" t="s">
        <v>245</v>
      </c>
      <c r="G28" s="370">
        <v>400</v>
      </c>
      <c r="H28" s="370">
        <f>G28/100*120</f>
        <v>480</v>
      </c>
      <c r="I28" s="371"/>
      <c r="J28" s="752"/>
      <c r="K28" s="5"/>
      <c r="L28" s="5"/>
    </row>
    <row r="29" spans="1:12" ht="13.5" customHeight="1">
      <c r="A29" s="7"/>
      <c r="B29" s="96"/>
      <c r="C29" s="96"/>
      <c r="D29" s="698"/>
      <c r="E29" s="698"/>
      <c r="F29" s="167"/>
      <c r="G29" s="168"/>
      <c r="H29" s="168"/>
      <c r="I29" s="168"/>
      <c r="J29" s="4"/>
      <c r="K29" s="5"/>
      <c r="L29" s="5"/>
    </row>
    <row r="30" spans="1:12" ht="12.75" customHeight="1">
      <c r="A30" s="7"/>
      <c r="B30" s="169" t="s">
        <v>252</v>
      </c>
      <c r="C30" s="170"/>
      <c r="D30" s="170"/>
      <c r="E30" s="170"/>
      <c r="F30" s="170"/>
      <c r="G30" s="171"/>
      <c r="H30" s="171"/>
      <c r="I30" s="171"/>
      <c r="J30" s="4"/>
      <c r="K30" s="5"/>
      <c r="L30" s="5"/>
    </row>
    <row r="31" spans="1:12" ht="12.75" customHeight="1">
      <c r="A31" s="7"/>
      <c r="B31" s="169" t="s">
        <v>253</v>
      </c>
      <c r="C31" s="170"/>
      <c r="D31" s="170"/>
      <c r="E31" s="170"/>
      <c r="F31" s="170"/>
      <c r="G31" s="9"/>
      <c r="H31" s="9"/>
      <c r="I31" s="9"/>
      <c r="J31" s="4"/>
      <c r="K31" s="5"/>
      <c r="L31" s="5"/>
    </row>
    <row r="32" spans="1:12" ht="12.75" customHeight="1">
      <c r="A32" s="7"/>
      <c r="B32" s="170"/>
      <c r="C32" s="170"/>
      <c r="D32" s="170"/>
      <c r="E32" s="170"/>
      <c r="F32" s="170"/>
      <c r="G32" s="9"/>
      <c r="H32" s="9"/>
      <c r="I32" s="9"/>
      <c r="J32" s="4"/>
      <c r="K32" s="5"/>
      <c r="L32" s="5"/>
    </row>
    <row r="33" spans="1:12" ht="21" customHeight="1">
      <c r="A33" s="7"/>
      <c r="B33" s="172" t="s">
        <v>191</v>
      </c>
      <c r="C33" s="223"/>
      <c r="D33" s="173"/>
      <c r="E33" s="173"/>
      <c r="F33" s="173"/>
      <c r="G33" s="171"/>
      <c r="H33" s="171"/>
      <c r="I33" s="171"/>
      <c r="J33" s="4"/>
      <c r="K33" s="5"/>
      <c r="L33" s="5"/>
    </row>
    <row r="34" spans="1:12" ht="15" customHeight="1">
      <c r="A34" s="30"/>
      <c r="B34" s="719" t="s">
        <v>192</v>
      </c>
      <c r="C34" s="720"/>
      <c r="D34" s="721"/>
      <c r="E34" s="722"/>
      <c r="F34" s="174" t="s">
        <v>193</v>
      </c>
      <c r="G34" s="41"/>
      <c r="H34" s="9"/>
      <c r="I34" s="9"/>
      <c r="J34" s="4"/>
      <c r="K34" s="5"/>
      <c r="L34" s="5"/>
    </row>
    <row r="35" spans="1:12" ht="15" customHeight="1">
      <c r="A35" s="30"/>
      <c r="B35" s="715" t="s">
        <v>194</v>
      </c>
      <c r="C35" s="716"/>
      <c r="D35" s="717"/>
      <c r="E35" s="718"/>
      <c r="F35" s="175">
        <v>0.3</v>
      </c>
      <c r="G35" s="41"/>
      <c r="H35" s="9"/>
      <c r="I35" s="9"/>
      <c r="J35" s="4"/>
      <c r="K35" s="5"/>
      <c r="L35" s="5"/>
    </row>
    <row r="36" spans="1:12" ht="15" customHeight="1">
      <c r="A36" s="30"/>
      <c r="B36" s="695" t="s">
        <v>196</v>
      </c>
      <c r="C36" s="696"/>
      <c r="D36" s="696"/>
      <c r="E36" s="697"/>
      <c r="F36" s="176">
        <v>1</v>
      </c>
      <c r="G36" s="41"/>
      <c r="H36" s="9"/>
      <c r="I36" s="9"/>
      <c r="J36" s="4"/>
      <c r="K36" s="5"/>
      <c r="L36" s="5"/>
    </row>
    <row r="37" spans="1:12" ht="12.75" customHeight="1">
      <c r="A37" s="7"/>
      <c r="B37" s="372" t="s">
        <v>56</v>
      </c>
      <c r="C37" s="37"/>
      <c r="D37" s="37"/>
      <c r="E37" s="37"/>
      <c r="F37" s="37"/>
      <c r="G37" s="9"/>
      <c r="H37" s="9"/>
      <c r="I37" s="9"/>
      <c r="J37" s="4"/>
      <c r="K37" s="5"/>
      <c r="L37" s="5"/>
    </row>
    <row r="38" spans="1:12" ht="12.75" customHeight="1">
      <c r="A38" s="7"/>
      <c r="B38" s="364" t="s">
        <v>38</v>
      </c>
      <c r="C38" s="9"/>
      <c r="D38" s="9"/>
      <c r="E38" s="9"/>
      <c r="F38" s="9"/>
      <c r="G38" s="9"/>
      <c r="H38" s="9"/>
      <c r="I38" s="9"/>
      <c r="J38" s="4"/>
      <c r="K38" s="5"/>
      <c r="L38" s="5"/>
    </row>
    <row r="39" spans="1:12" ht="12.75" customHeight="1">
      <c r="A39" s="7"/>
      <c r="B39" s="45" t="s">
        <v>156</v>
      </c>
      <c r="C39" s="9"/>
      <c r="D39" s="9"/>
      <c r="E39" s="9"/>
      <c r="F39" s="9"/>
      <c r="G39" s="9"/>
      <c r="H39" s="9"/>
      <c r="I39" s="9"/>
      <c r="J39" s="4"/>
      <c r="K39" s="5"/>
      <c r="L39" s="5"/>
    </row>
    <row r="40" spans="1:12" ht="31.5" customHeight="1">
      <c r="A40" s="46"/>
      <c r="B40" s="579" t="s">
        <v>157</v>
      </c>
      <c r="C40" s="580"/>
      <c r="D40" s="580"/>
      <c r="E40" s="580"/>
      <c r="F40" s="580"/>
      <c r="G40" s="708"/>
      <c r="H40" s="138"/>
      <c r="I40" s="138"/>
      <c r="J40" s="4"/>
      <c r="K40" s="5"/>
      <c r="L40" s="5"/>
    </row>
  </sheetData>
  <sheetProtection/>
  <mergeCells count="41">
    <mergeCell ref="J27:J28"/>
    <mergeCell ref="D23:E23"/>
    <mergeCell ref="F10:F12"/>
    <mergeCell ref="D13:E13"/>
    <mergeCell ref="D15:E15"/>
    <mergeCell ref="B22:I22"/>
    <mergeCell ref="B18:B20"/>
    <mergeCell ref="B10:B12"/>
    <mergeCell ref="C10:C12"/>
    <mergeCell ref="B2:G2"/>
    <mergeCell ref="C18:C20"/>
    <mergeCell ref="F18:F20"/>
    <mergeCell ref="D17:E17"/>
    <mergeCell ref="B14:B17"/>
    <mergeCell ref="F14:F17"/>
    <mergeCell ref="D14:E14"/>
    <mergeCell ref="D6:E6"/>
    <mergeCell ref="C8:C9"/>
    <mergeCell ref="D10:E12"/>
    <mergeCell ref="B4:H4"/>
    <mergeCell ref="B5:H5"/>
    <mergeCell ref="F8:F9"/>
    <mergeCell ref="D8:E9"/>
    <mergeCell ref="B7:I7"/>
    <mergeCell ref="B8:B9"/>
    <mergeCell ref="B40:G40"/>
    <mergeCell ref="D16:E16"/>
    <mergeCell ref="D19:E19"/>
    <mergeCell ref="D18:E18"/>
    <mergeCell ref="B35:E35"/>
    <mergeCell ref="D26:E26"/>
    <mergeCell ref="B34:E34"/>
    <mergeCell ref="D27:E27"/>
    <mergeCell ref="D25:E25"/>
    <mergeCell ref="D24:E24"/>
    <mergeCell ref="B36:E36"/>
    <mergeCell ref="D29:E29"/>
    <mergeCell ref="C14:C17"/>
    <mergeCell ref="D20:E20"/>
    <mergeCell ref="D21:E21"/>
    <mergeCell ref="D28:E28"/>
  </mergeCells>
  <printOptions/>
  <pageMargins left="0.2" right="0.190278" top="0.179861" bottom="0.170139" header="0.511806" footer="0.511806"/>
  <pageSetup horizontalDpi="600" verticalDpi="600" orientation="portrait" scale="50"/>
  <headerFooter alignWithMargins="0">
    <oddFooter>&amp;C&amp;"Helvetica Neue,Regular"&amp;12&amp;K000000&amp;P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="75" zoomScaleNormal="75" workbookViewId="0" topLeftCell="A3">
      <selection activeCell="A15" sqref="A15:IV15"/>
    </sheetView>
  </sheetViews>
  <sheetFormatPr defaultColWidth="9.00390625" defaultRowHeight="12.75" customHeight="1"/>
  <cols>
    <col min="1" max="1" width="9.00390625" style="1" customWidth="1"/>
    <col min="2" max="2" width="23.28125" style="1" customWidth="1"/>
    <col min="3" max="3" width="52.28125" style="1" customWidth="1"/>
    <col min="4" max="4" width="9.28125" style="1" customWidth="1"/>
    <col min="5" max="5" width="36.7109375" style="1" customWidth="1"/>
    <col min="6" max="6" width="24.00390625" style="1" customWidth="1"/>
    <col min="7" max="8" width="18.421875" style="1" customWidth="1"/>
    <col min="9" max="9" width="35.421875" style="1" customWidth="1"/>
    <col min="10" max="10" width="42.28125" style="1" customWidth="1"/>
    <col min="11" max="13" width="9.00390625" style="1" customWidth="1"/>
    <col min="14" max="16384" width="9.00390625" style="1" customWidth="1"/>
  </cols>
  <sheetData>
    <row r="1" spans="1:12" ht="20.25" customHeight="1">
      <c r="A1" s="2"/>
      <c r="B1" s="764" t="s">
        <v>337</v>
      </c>
      <c r="C1" s="765"/>
      <c r="D1" s="765"/>
      <c r="E1" s="765"/>
      <c r="F1" s="765"/>
      <c r="G1" s="765"/>
      <c r="H1" s="199"/>
      <c r="I1" s="47"/>
      <c r="J1" s="4"/>
      <c r="K1" s="5"/>
      <c r="L1" s="5"/>
    </row>
    <row r="2" spans="1:12" ht="19.5" customHeight="1">
      <c r="A2" s="7"/>
      <c r="B2" s="148"/>
      <c r="C2" s="148"/>
      <c r="D2" s="149"/>
      <c r="E2" s="149"/>
      <c r="F2" s="149"/>
      <c r="G2" s="150"/>
      <c r="H2" s="150"/>
      <c r="I2" s="52"/>
      <c r="J2" s="4"/>
      <c r="K2" s="5"/>
      <c r="L2" s="5"/>
    </row>
    <row r="3" spans="1:12" ht="15" customHeight="1">
      <c r="A3" s="7"/>
      <c r="B3" s="633" t="s">
        <v>70</v>
      </c>
      <c r="C3" s="634"/>
      <c r="D3" s="634"/>
      <c r="E3" s="634"/>
      <c r="F3" s="634"/>
      <c r="G3" s="634"/>
      <c r="H3" s="634"/>
      <c r="I3" s="55"/>
      <c r="J3" s="4"/>
      <c r="K3" s="5"/>
      <c r="L3" s="5"/>
    </row>
    <row r="4" spans="1:12" ht="15.75" customHeight="1">
      <c r="A4" s="7"/>
      <c r="B4" s="621" t="s">
        <v>43</v>
      </c>
      <c r="C4" s="622"/>
      <c r="D4" s="622"/>
      <c r="E4" s="622"/>
      <c r="F4" s="622"/>
      <c r="G4" s="622"/>
      <c r="H4" s="622"/>
      <c r="I4" s="151"/>
      <c r="J4" s="4"/>
      <c r="K4" s="5"/>
      <c r="L4" s="5"/>
    </row>
    <row r="5" spans="1:12" ht="54" customHeight="1">
      <c r="A5" s="30"/>
      <c r="B5" s="224" t="s">
        <v>162</v>
      </c>
      <c r="C5" s="225" t="s">
        <v>303</v>
      </c>
      <c r="D5" s="768" t="s">
        <v>304</v>
      </c>
      <c r="E5" s="769"/>
      <c r="F5" s="226" t="s">
        <v>166</v>
      </c>
      <c r="G5" s="227" t="s">
        <v>198</v>
      </c>
      <c r="H5" s="228" t="s">
        <v>239</v>
      </c>
      <c r="I5" s="229"/>
      <c r="J5" s="230"/>
      <c r="K5" s="5"/>
      <c r="L5" s="5"/>
    </row>
    <row r="6" spans="1:12" ht="40.5" customHeight="1">
      <c r="A6" s="7"/>
      <c r="B6" s="766" t="s">
        <v>306</v>
      </c>
      <c r="C6" s="767"/>
      <c r="D6" s="767"/>
      <c r="E6" s="767"/>
      <c r="F6" s="767"/>
      <c r="G6" s="767"/>
      <c r="H6" s="767"/>
      <c r="I6" s="767"/>
      <c r="J6" s="230"/>
      <c r="K6" s="5"/>
      <c r="L6" s="5"/>
    </row>
    <row r="7" spans="1:12" ht="102.75" customHeight="1">
      <c r="A7" s="13"/>
      <c r="B7" s="152" t="s">
        <v>62</v>
      </c>
      <c r="C7" s="362" t="s">
        <v>61</v>
      </c>
      <c r="D7" s="729" t="s">
        <v>29</v>
      </c>
      <c r="E7" s="730"/>
      <c r="F7" s="154" t="s">
        <v>64</v>
      </c>
      <c r="G7" s="162">
        <v>30000</v>
      </c>
      <c r="H7" s="160">
        <f>G7/100*120</f>
        <v>36000</v>
      </c>
      <c r="I7" s="206"/>
      <c r="J7" s="95"/>
      <c r="K7" s="5"/>
      <c r="L7" s="5"/>
    </row>
    <row r="8" spans="1:12" ht="144" customHeight="1">
      <c r="A8" s="13"/>
      <c r="B8" s="359" t="s">
        <v>63</v>
      </c>
      <c r="C8" s="363" t="s">
        <v>27</v>
      </c>
      <c r="D8" s="729" t="s">
        <v>29</v>
      </c>
      <c r="E8" s="730"/>
      <c r="F8" s="154" t="s">
        <v>246</v>
      </c>
      <c r="G8" s="162">
        <v>15000</v>
      </c>
      <c r="H8" s="162">
        <f>G8/100*120</f>
        <v>18000</v>
      </c>
      <c r="I8" s="206"/>
      <c r="J8" s="95"/>
      <c r="K8" s="5"/>
      <c r="L8" s="5"/>
    </row>
    <row r="9" spans="1:12" ht="87" customHeight="1">
      <c r="A9" s="13"/>
      <c r="B9" s="152" t="s">
        <v>28</v>
      </c>
      <c r="C9" s="154" t="s">
        <v>31</v>
      </c>
      <c r="D9" s="704" t="s">
        <v>30</v>
      </c>
      <c r="E9" s="705"/>
      <c r="F9" s="154" t="s">
        <v>225</v>
      </c>
      <c r="G9" s="160">
        <v>50000</v>
      </c>
      <c r="H9" s="160">
        <f>G9/100*120</f>
        <v>60000</v>
      </c>
      <c r="I9" s="210" t="s">
        <v>32</v>
      </c>
      <c r="J9" s="166"/>
      <c r="K9" s="5"/>
      <c r="L9" s="5"/>
    </row>
    <row r="10" spans="1:12" ht="40.5" customHeight="1">
      <c r="A10" s="7"/>
      <c r="B10" s="759" t="s">
        <v>327</v>
      </c>
      <c r="C10" s="734"/>
      <c r="D10" s="734"/>
      <c r="E10" s="734"/>
      <c r="F10" s="734"/>
      <c r="G10" s="734"/>
      <c r="H10" s="734"/>
      <c r="I10" s="734"/>
      <c r="J10" s="214"/>
      <c r="K10" s="5"/>
      <c r="L10" s="5"/>
    </row>
    <row r="11" spans="1:12" ht="45" customHeight="1">
      <c r="A11" s="13"/>
      <c r="B11" s="215" t="s">
        <v>85</v>
      </c>
      <c r="C11" s="215" t="s">
        <v>303</v>
      </c>
      <c r="D11" s="753" t="s">
        <v>328</v>
      </c>
      <c r="E11" s="754"/>
      <c r="F11" s="216" t="s">
        <v>166</v>
      </c>
      <c r="G11" s="215" t="s">
        <v>108</v>
      </c>
      <c r="H11" s="215" t="s">
        <v>329</v>
      </c>
      <c r="I11" s="215" t="s">
        <v>330</v>
      </c>
      <c r="J11" s="166"/>
      <c r="K11" s="5"/>
      <c r="L11" s="5"/>
    </row>
    <row r="12" spans="1:12" ht="75" customHeight="1">
      <c r="A12" s="13"/>
      <c r="B12" s="209" t="s">
        <v>338</v>
      </c>
      <c r="C12" s="156" t="s">
        <v>60</v>
      </c>
      <c r="D12" s="723">
        <v>1000</v>
      </c>
      <c r="E12" s="724"/>
      <c r="F12" s="156" t="s">
        <v>245</v>
      </c>
      <c r="G12" s="155">
        <v>300</v>
      </c>
      <c r="H12" s="155">
        <f>G12/100*120</f>
        <v>360</v>
      </c>
      <c r="I12" s="153" t="s">
        <v>339</v>
      </c>
      <c r="J12" s="166" t="s">
        <v>53</v>
      </c>
      <c r="K12" s="5"/>
      <c r="L12" s="5"/>
    </row>
    <row r="13" spans="1:12" ht="51" customHeight="1">
      <c r="A13" s="13"/>
      <c r="B13" s="218" t="s">
        <v>340</v>
      </c>
      <c r="C13" s="159" t="s">
        <v>341</v>
      </c>
      <c r="D13" s="706">
        <v>1000</v>
      </c>
      <c r="E13" s="707"/>
      <c r="F13" s="159" t="s">
        <v>245</v>
      </c>
      <c r="G13" s="158">
        <v>400</v>
      </c>
      <c r="H13" s="158">
        <f>G13/100*120</f>
        <v>480</v>
      </c>
      <c r="I13" s="231" t="s">
        <v>342</v>
      </c>
      <c r="J13" s="161"/>
      <c r="K13" s="5"/>
      <c r="L13" s="5"/>
    </row>
    <row r="14" spans="1:12" ht="51" customHeight="1">
      <c r="A14" s="13"/>
      <c r="B14" s="232" t="s">
        <v>340</v>
      </c>
      <c r="C14" s="159" t="s">
        <v>343</v>
      </c>
      <c r="D14" s="706">
        <v>1000</v>
      </c>
      <c r="E14" s="707"/>
      <c r="F14" s="159" t="s">
        <v>245</v>
      </c>
      <c r="G14" s="158">
        <v>300</v>
      </c>
      <c r="H14" s="158">
        <f>G14/100*120</f>
        <v>360</v>
      </c>
      <c r="I14" s="231" t="s">
        <v>344</v>
      </c>
      <c r="J14" s="161"/>
      <c r="K14" s="5"/>
      <c r="L14" s="5"/>
    </row>
    <row r="15" spans="1:12" ht="13.5" customHeight="1">
      <c r="A15" s="7"/>
      <c r="B15" s="96"/>
      <c r="C15" s="96"/>
      <c r="D15" s="698"/>
      <c r="E15" s="698"/>
      <c r="F15" s="167"/>
      <c r="G15" s="168"/>
      <c r="H15" s="168"/>
      <c r="I15" s="168"/>
      <c r="J15" s="4"/>
      <c r="K15" s="5"/>
      <c r="L15" s="5"/>
    </row>
    <row r="16" spans="1:12" ht="12.75" customHeight="1">
      <c r="A16" s="7"/>
      <c r="B16" s="169" t="s">
        <v>252</v>
      </c>
      <c r="C16" s="170"/>
      <c r="D16" s="170"/>
      <c r="E16" s="170"/>
      <c r="F16" s="170"/>
      <c r="G16" s="171"/>
      <c r="H16" s="171"/>
      <c r="I16" s="171"/>
      <c r="J16" s="4"/>
      <c r="K16" s="5"/>
      <c r="L16" s="5"/>
    </row>
    <row r="17" spans="1:12" ht="12.75" customHeight="1">
      <c r="A17" s="7"/>
      <c r="B17" s="169" t="s">
        <v>253</v>
      </c>
      <c r="C17" s="170"/>
      <c r="D17" s="170"/>
      <c r="E17" s="170"/>
      <c r="F17" s="170"/>
      <c r="G17" s="9"/>
      <c r="H17" s="9"/>
      <c r="I17" s="9"/>
      <c r="J17" s="4"/>
      <c r="K17" s="5"/>
      <c r="L17" s="5"/>
    </row>
    <row r="18" spans="1:12" ht="12.75" customHeight="1">
      <c r="A18" s="7"/>
      <c r="B18" s="170"/>
      <c r="C18" s="170"/>
      <c r="D18" s="170"/>
      <c r="E18" s="170"/>
      <c r="F18" s="170"/>
      <c r="G18" s="9"/>
      <c r="H18" s="9"/>
      <c r="I18" s="9"/>
      <c r="J18" s="4"/>
      <c r="K18" s="5"/>
      <c r="L18" s="5"/>
    </row>
    <row r="19" spans="1:12" ht="21" customHeight="1">
      <c r="A19" s="7"/>
      <c r="B19" s="172" t="s">
        <v>191</v>
      </c>
      <c r="C19" s="223"/>
      <c r="D19" s="173"/>
      <c r="E19" s="173"/>
      <c r="F19" s="173"/>
      <c r="G19" s="171"/>
      <c r="H19" s="171"/>
      <c r="I19" s="171"/>
      <c r="J19" s="4"/>
      <c r="K19" s="5"/>
      <c r="L19" s="5"/>
    </row>
    <row r="20" spans="1:12" ht="15" customHeight="1">
      <c r="A20" s="30"/>
      <c r="B20" s="719" t="s">
        <v>192</v>
      </c>
      <c r="C20" s="720"/>
      <c r="D20" s="721"/>
      <c r="E20" s="722"/>
      <c r="F20" s="174" t="s">
        <v>193</v>
      </c>
      <c r="G20" s="41"/>
      <c r="H20" s="9"/>
      <c r="I20" s="9"/>
      <c r="J20" s="4"/>
      <c r="K20" s="5"/>
      <c r="L20" s="5"/>
    </row>
    <row r="21" spans="1:12" ht="15" customHeight="1">
      <c r="A21" s="30"/>
      <c r="B21" s="715" t="s">
        <v>194</v>
      </c>
      <c r="C21" s="716"/>
      <c r="D21" s="717"/>
      <c r="E21" s="718"/>
      <c r="F21" s="175">
        <v>0.3</v>
      </c>
      <c r="G21" s="41"/>
      <c r="H21" s="9"/>
      <c r="I21" s="9"/>
      <c r="J21" s="4"/>
      <c r="K21" s="5"/>
      <c r="L21" s="5"/>
    </row>
    <row r="22" spans="1:12" ht="15" customHeight="1">
      <c r="A22" s="30"/>
      <c r="B22" s="695" t="s">
        <v>196</v>
      </c>
      <c r="C22" s="696"/>
      <c r="D22" s="696"/>
      <c r="E22" s="697"/>
      <c r="F22" s="176">
        <v>1</v>
      </c>
      <c r="G22" s="41"/>
      <c r="H22" s="9"/>
      <c r="I22" s="9"/>
      <c r="J22" s="4"/>
      <c r="K22" s="5"/>
      <c r="L22" s="5"/>
    </row>
    <row r="23" spans="1:12" ht="12.75" customHeight="1">
      <c r="A23" s="128"/>
      <c r="B23" s="44"/>
      <c r="C23" s="44"/>
      <c r="D23" s="44"/>
      <c r="E23" s="44"/>
      <c r="F23" s="44"/>
      <c r="G23" s="7"/>
      <c r="H23" s="9"/>
      <c r="I23" s="9"/>
      <c r="J23" s="4"/>
      <c r="K23" s="5"/>
      <c r="L23" s="5"/>
    </row>
    <row r="24" spans="1:12" ht="12.75" customHeight="1">
      <c r="A24" s="7"/>
      <c r="B24" s="45" t="s">
        <v>156</v>
      </c>
      <c r="C24" s="9"/>
      <c r="D24" s="9"/>
      <c r="E24" s="9"/>
      <c r="F24" s="9"/>
      <c r="G24" s="9"/>
      <c r="H24" s="9"/>
      <c r="I24" s="9"/>
      <c r="J24" s="4"/>
      <c r="K24" s="5"/>
      <c r="L24" s="5"/>
    </row>
    <row r="25" spans="1:12" ht="31.5" customHeight="1">
      <c r="A25" s="46"/>
      <c r="B25" s="619" t="s">
        <v>157</v>
      </c>
      <c r="C25" s="620"/>
      <c r="D25" s="620"/>
      <c r="E25" s="620"/>
      <c r="F25" s="620"/>
      <c r="G25" s="763"/>
      <c r="H25" s="138"/>
      <c r="I25" s="138"/>
      <c r="J25" s="4"/>
      <c r="K25" s="5"/>
      <c r="L25" s="5"/>
    </row>
  </sheetData>
  <sheetProtection/>
  <mergeCells count="18">
    <mergeCell ref="B1:G1"/>
    <mergeCell ref="D7:E7"/>
    <mergeCell ref="B3:H3"/>
    <mergeCell ref="D8:E8"/>
    <mergeCell ref="B4:H4"/>
    <mergeCell ref="B6:I6"/>
    <mergeCell ref="D5:E5"/>
    <mergeCell ref="D9:E9"/>
    <mergeCell ref="B25:G25"/>
    <mergeCell ref="D14:E14"/>
    <mergeCell ref="B10:I10"/>
    <mergeCell ref="D11:E11"/>
    <mergeCell ref="D13:E13"/>
    <mergeCell ref="D12:E12"/>
    <mergeCell ref="B22:E22"/>
    <mergeCell ref="D15:E15"/>
    <mergeCell ref="B20:E20"/>
    <mergeCell ref="B21:E21"/>
  </mergeCells>
  <printOptions/>
  <pageMargins left="0.2" right="0.190278" top="0.179861" bottom="0.170139" header="0.511806" footer="0.511806"/>
  <pageSetup horizontalDpi="600" verticalDpi="600" orientation="portrait" scale="50"/>
  <headerFooter alignWithMargins="0"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2021-03-15T14:42:49Z</cp:lastPrinted>
  <dcterms:created xsi:type="dcterms:W3CDTF">2020-08-13T16:20:14Z</dcterms:created>
  <dcterms:modified xsi:type="dcterms:W3CDTF">2021-05-18T13:15:38Z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